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otal de asignaciones 7º 5189" sheetId="1" r:id="rId1"/>
  </sheets>
  <definedNames>
    <definedName name="_xlnm.Print_Area" localSheetId="0">'total de asignaciones 7º 5189'!$A$1:$U$81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<sst xmlns="http://schemas.openxmlformats.org/spreadsheetml/2006/main" count="132" uniqueCount="73">
  <si>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</si>
  <si>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</si>
  <si>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</si>
  <si>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</si>
  <si>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</si>
  <si>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</si>
  <si>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</si>
  <si>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</si>
  <si>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</si>
  <si>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</si>
  <si>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</si>
  <si>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</si>
  <si>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</si>
  <si>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</si>
  <si>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</si>
  <si>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</si>
  <si>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</si>
  <si>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</si>
  <si>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</si>
  <si>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</si>
  <si>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</si>
  <si>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</si>
  <si>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</si>
  <si>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</si>
  <si>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</si>
  <si>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</si>
  <si>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</si>
  <si>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</si>
  <si>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ARNALDO ANDRES AQUINO SERVIAN</t>
  </si>
  <si>
    <t>CINTHIA MABEL CACERES REYENS</t>
  </si>
  <si>
    <t>MARCOS DANIEL CABRERA TORRES</t>
  </si>
  <si>
    <t>AGUSTIN ROTELA LEZCANO</t>
  </si>
  <si>
    <t>FELICIANO GONZALEZ SANABRIA</t>
  </si>
  <si>
    <t>PORFIRIO BRITEZ</t>
  </si>
  <si>
    <t>ALCIDES VIVEROS GIMENEZ</t>
  </si>
  <si>
    <t>ANA LOURDES GONZALEZ BRIZUELA</t>
  </si>
  <si>
    <t>MIGUEL ANGEL BAREIRO DIAZ</t>
  </si>
  <si>
    <t>ROQUE ALBERTO RIOS BAEZ</t>
  </si>
  <si>
    <t>NICOLAS MAIDANA LEZCANO</t>
  </si>
  <si>
    <t>ADA ELIZA VILLAR DE TORRES</t>
  </si>
  <si>
    <t>ROBERTO BENITEZ GONZALEZ</t>
  </si>
  <si>
    <t>Dietas</t>
  </si>
  <si>
    <t>NESTOR ROLANDO MARTINEZ LEZCANO</t>
  </si>
  <si>
    <t>HUGO NELSON CHAMORRO VILLAVERDE</t>
  </si>
  <si>
    <t>HUBERTO LEZCANO DIAZ</t>
  </si>
  <si>
    <t>ALDO ALEX BENEGAS SERVIAN</t>
  </si>
  <si>
    <t>GERMAN GALEANO CACERES</t>
  </si>
  <si>
    <t>FREDY ARMANDO BOGADO BAEZ</t>
  </si>
  <si>
    <t>JESSYCA JOHANA CUBILLA BENEGAS</t>
  </si>
  <si>
    <t>ANGEL RIVAS</t>
  </si>
  <si>
    <t>ARMANDO HERNAN BENEGAS MALDONADO</t>
  </si>
  <si>
    <t>CARLOS JAVIER BAEZ ROMERO</t>
  </si>
  <si>
    <t>TROADIO TORRES AQUINO</t>
  </si>
  <si>
    <t>RODYN SARUBBI DUARTE</t>
  </si>
  <si>
    <t>PEDRO ALCIDES ROJAS PORTILLO</t>
  </si>
  <si>
    <t>IGNACIA LEZCANO DE MARTINEZ</t>
  </si>
  <si>
    <t>Viaticos</t>
  </si>
  <si>
    <t>DARDO LUIS CIBILS OTAZU</t>
  </si>
  <si>
    <t>ROSANA ESTHER GASTON  GRACIA</t>
  </si>
  <si>
    <t>ARSENIO CASTELLANO ESCOBAR</t>
  </si>
  <si>
    <t>NIDIA ESTELA LEZCANO</t>
  </si>
  <si>
    <t>EDELIO LEZCANO NICHUES</t>
  </si>
  <si>
    <t>RICARDO ARIEL VERA</t>
  </si>
  <si>
    <t>AURELIO VAZQUEZ DUARTE</t>
  </si>
  <si>
    <t>NELSON SANABRIA ESCOBAR</t>
  </si>
  <si>
    <t>SEBASTIAN OJEDA</t>
  </si>
  <si>
    <t>GUSTAVO ORTIZ</t>
  </si>
  <si>
    <t>LIZ MABEL CHAVEZ PEÑA</t>
  </si>
  <si>
    <t>FELIX OJEDA</t>
  </si>
  <si>
    <t>PLANILLA GENERAL DE PAGOS - MUNICIPALIDAD DE 3 DE MAYO</t>
  </si>
  <si>
    <t>HUMBERTO ALCIDES MAIDANA GONZALEZ</t>
  </si>
  <si>
    <t>CORRESPONDIENTE AL EJERCICIO FISCAL 2021</t>
  </si>
  <si>
    <t>AGUINALDO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</si>
</sst>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Gs&quot;\ #,##0_);\(&quot;Gs&quot;\ #,##0\)"/>
    <numFmt numFmtId="171" formatCode="&quot;Gs&quot;\ #,##0_);[Red]\(&quot;Gs&quot;\ #,##0\)"/>
    <numFmt numFmtId="172" formatCode="&quot;Gs&quot;\ #,##0.00_);\(&quot;Gs&quot;\ #,##0.00\)"/>
    <numFmt numFmtId="173" formatCode="&quot;Gs&quot;\ #,##0.00_);[Red]\(&quot;Gs&quot;\ #,##0.00\)"/>
    <numFmt numFmtId="174" formatCode="_(&quot;Gs&quot;\ * #,##0_);_(&quot;Gs&quot;\ * \(#,##0\);_(&quot;Gs&quot;\ * &quot;-&quot;_);_(@_)"/>
    <numFmt numFmtId="175" formatCode="_(* #,##0_);_(* \(#,##0\);_(* &quot;-&quot;_);_(@_)"/>
    <numFmt numFmtId="176" formatCode="_(&quot;Gs&quot;\ * #,##0.00_);_(&quot;Gs&quot;\ * \(#,##0.00\);_(&quot;Gs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* #,##0_ ;_ * \-#,##0_ ;_ * &quot;-&quot;_ ;_ @_ "/>
    <numFmt numFmtId="192" formatCode="_ &quot;Gs&quot;\ * #,##0.00_ ;_ &quot;Gs&quot;\ * \-#,##0.00_ ;_ &quot;Gs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0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18" xfId="5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211" fontId="2" fillId="0" borderId="10" xfId="50" applyNumberFormat="1" applyFont="1" applyBorder="1" applyAlignment="1">
      <alignment horizontal="right"/>
    </xf>
    <xf numFmtId="211" fontId="2" fillId="0" borderId="19" xfId="50" applyNumberFormat="1" applyFont="1" applyBorder="1" applyAlignment="1">
      <alignment horizontal="right"/>
    </xf>
    <xf numFmtId="211" fontId="2" fillId="0" borderId="11" xfId="50" applyNumberFormat="1" applyFont="1" applyBorder="1" applyAlignment="1">
      <alignment horizontal="right"/>
    </xf>
    <xf numFmtId="211" fontId="2" fillId="0" borderId="20" xfId="50" applyNumberFormat="1" applyFont="1" applyBorder="1" applyAlignment="1">
      <alignment horizontal="right"/>
    </xf>
    <xf numFmtId="211" fontId="2" fillId="0" borderId="16" xfId="50" applyNumberFormat="1" applyFont="1" applyBorder="1" applyAlignment="1">
      <alignment horizontal="right"/>
    </xf>
    <xf numFmtId="211" fontId="2" fillId="0" borderId="14" xfId="50" applyNumberFormat="1" applyFont="1" applyBorder="1" applyAlignment="1">
      <alignment horizontal="right"/>
    </xf>
    <xf numFmtId="211" fontId="2" fillId="0" borderId="14" xfId="50" applyNumberFormat="1" applyFont="1" applyBorder="1" applyAlignment="1">
      <alignment/>
    </xf>
    <xf numFmtId="211" fontId="2" fillId="34" borderId="19" xfId="50" applyNumberFormat="1" applyFont="1" applyFill="1" applyBorder="1" applyAlignment="1">
      <alignment horizontal="right"/>
    </xf>
    <xf numFmtId="211" fontId="2" fillId="34" borderId="14" xfId="50" applyNumberFormat="1" applyFont="1" applyFill="1" applyBorder="1" applyAlignment="1">
      <alignment horizontal="right"/>
    </xf>
    <xf numFmtId="211" fontId="2" fillId="34" borderId="14" xfId="5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211" fontId="2" fillId="0" borderId="21" xfId="50" applyNumberFormat="1" applyFont="1" applyBorder="1" applyAlignment="1">
      <alignment horizontal="right"/>
    </xf>
    <xf numFmtId="205" fontId="4" fillId="0" borderId="2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3" xfId="50" applyNumberFormat="1" applyFont="1" applyBorder="1" applyAlignment="1">
      <alignment horizontal="center" vertical="center" wrapText="1"/>
    </xf>
    <xf numFmtId="205" fontId="4" fillId="0" borderId="20" xfId="0" applyNumberFormat="1" applyFont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3" fontId="4" fillId="0" borderId="10" xfId="50" applyNumberFormat="1" applyFont="1" applyBorder="1" applyAlignment="1">
      <alignment horizontal="center" vertical="center" wrapText="1"/>
    </xf>
    <xf numFmtId="211" fontId="2" fillId="0" borderId="24" xfId="5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3" fontId="4" fillId="0" borderId="16" xfId="50" applyNumberFormat="1" applyFont="1" applyBorder="1" applyAlignment="1">
      <alignment horizontal="center" vertical="center" wrapText="1"/>
    </xf>
    <xf numFmtId="3" fontId="4" fillId="0" borderId="18" xfId="5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4" borderId="16" xfId="0" applyFont="1" applyFill="1" applyBorder="1" applyAlignment="1">
      <alignment horizontal="center"/>
    </xf>
    <xf numFmtId="211" fontId="2" fillId="0" borderId="15" xfId="5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211" fontId="2" fillId="0" borderId="25" xfId="50" applyNumberFormat="1" applyFont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205" fontId="4" fillId="0" borderId="26" xfId="0" applyNumberFormat="1" applyFont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29" xfId="0" applyNumberFormat="1" applyFont="1" applyBorder="1" applyAlignment="1">
      <alignment horizontal="center" vertical="center" wrapText="1"/>
    </xf>
    <xf numFmtId="205" fontId="4" fillId="0" borderId="30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25" xfId="0" applyNumberFormat="1" applyFont="1" applyBorder="1" applyAlignment="1">
      <alignment horizontal="center" vertical="center" wrapText="1"/>
    </xf>
    <xf numFmtId="205" fontId="4" fillId="0" borderId="31" xfId="0" applyNumberFormat="1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 wrapText="1"/>
    </xf>
    <xf numFmtId="205" fontId="4" fillId="0" borderId="32" xfId="0" applyNumberFormat="1" applyFont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/>
    </xf>
    <xf numFmtId="211" fontId="2" fillId="33" borderId="21" xfId="50" applyNumberFormat="1" applyFont="1" applyFill="1" applyBorder="1" applyAlignment="1">
      <alignment horizontal="right"/>
    </xf>
    <xf numFmtId="211" fontId="2" fillId="34" borderId="21" xfId="5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205" fontId="4" fillId="0" borderId="34" xfId="0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211" fontId="2" fillId="34" borderId="15" xfId="50" applyNumberFormat="1" applyFont="1" applyFill="1" applyBorder="1" applyAlignment="1">
      <alignment horizontal="right"/>
    </xf>
    <xf numFmtId="205" fontId="4" fillId="0" borderId="35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center" wrapText="1"/>
    </xf>
    <xf numFmtId="205" fontId="4" fillId="0" borderId="21" xfId="51" applyNumberFormat="1" applyFont="1" applyBorder="1" applyAlignment="1">
      <alignment horizontal="center" vertical="center" wrapText="1"/>
    </xf>
    <xf numFmtId="211" fontId="2" fillId="34" borderId="21" xfId="50" applyNumberFormat="1" applyFont="1" applyFill="1" applyBorder="1" applyAlignment="1">
      <alignment/>
    </xf>
    <xf numFmtId="211" fontId="2" fillId="34" borderId="16" xfId="5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211" fontId="2" fillId="0" borderId="21" xfId="50" applyNumberFormat="1" applyFont="1" applyFill="1" applyBorder="1" applyAlignment="1">
      <alignment horizontal="right"/>
    </xf>
    <xf numFmtId="211" fontId="2" fillId="0" borderId="36" xfId="50" applyNumberFormat="1" applyFont="1" applyBorder="1" applyAlignment="1">
      <alignment/>
    </xf>
    <xf numFmtId="205" fontId="9" fillId="35" borderId="31" xfId="0" applyNumberFormat="1" applyFont="1" applyFill="1" applyBorder="1" applyAlignment="1">
      <alignment horizontal="center"/>
    </xf>
    <xf numFmtId="3" fontId="4" fillId="35" borderId="14" xfId="51" applyNumberFormat="1" applyFont="1" applyFill="1" applyBorder="1" applyAlignment="1">
      <alignment horizontal="right"/>
    </xf>
    <xf numFmtId="3" fontId="4" fillId="35" borderId="37" xfId="51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205" fontId="4" fillId="36" borderId="38" xfId="51" applyNumberFormat="1" applyFont="1" applyFill="1" applyBorder="1" applyAlignment="1">
      <alignment horizontal="right" vertical="center" wrapText="1"/>
    </xf>
    <xf numFmtId="205" fontId="4" fillId="36" borderId="39" xfId="51" applyNumberFormat="1" applyFont="1" applyFill="1" applyBorder="1" applyAlignment="1">
      <alignment horizontal="right" vertical="center" wrapText="1"/>
    </xf>
    <xf numFmtId="205" fontId="4" fillId="36" borderId="40" xfId="51" applyNumberFormat="1" applyFont="1" applyFill="1" applyBorder="1" applyAlignment="1">
      <alignment horizontal="right" vertical="center" wrapText="1"/>
    </xf>
    <xf numFmtId="205" fontId="4" fillId="36" borderId="41" xfId="51" applyNumberFormat="1" applyFont="1" applyFill="1" applyBorder="1" applyAlignment="1">
      <alignment horizontal="right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05" fontId="4" fillId="36" borderId="43" xfId="51" applyNumberFormat="1" applyFont="1" applyFill="1" applyBorder="1" applyAlignment="1">
      <alignment horizontal="righ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211" fontId="2" fillId="37" borderId="21" xfId="50" applyNumberFormat="1" applyFont="1" applyFill="1" applyBorder="1" applyAlignment="1">
      <alignment horizontal="right"/>
    </xf>
    <xf numFmtId="0" fontId="4" fillId="34" borderId="44" xfId="0" applyFont="1" applyFill="1" applyBorder="1" applyAlignment="1">
      <alignment horizontal="left" vertical="center" wrapText="1"/>
    </xf>
    <xf numFmtId="211" fontId="2" fillId="34" borderId="22" xfId="50" applyNumberFormat="1" applyFont="1" applyFill="1" applyBorder="1" applyAlignment="1">
      <alignment horizontal="right"/>
    </xf>
    <xf numFmtId="205" fontId="4" fillId="36" borderId="39" xfId="51" applyNumberFormat="1" applyFont="1" applyFill="1" applyBorder="1" applyAlignment="1">
      <alignment horizontal="right" vertical="center" wrapText="1"/>
    </xf>
    <xf numFmtId="205" fontId="4" fillId="36" borderId="40" xfId="51" applyNumberFormat="1" applyFont="1" applyFill="1" applyBorder="1" applyAlignment="1">
      <alignment horizontal="right" vertical="center" wrapText="1"/>
    </xf>
    <xf numFmtId="211" fontId="2" fillId="0" borderId="19" xfId="50" applyNumberFormat="1" applyFont="1" applyFill="1" applyBorder="1" applyAlignment="1">
      <alignment horizontal="right"/>
    </xf>
    <xf numFmtId="211" fontId="2" fillId="0" borderId="11" xfId="50" applyNumberFormat="1" applyFont="1" applyFill="1" applyBorder="1" applyAlignment="1">
      <alignment horizontal="right"/>
    </xf>
    <xf numFmtId="211" fontId="2" fillId="0" borderId="11" xfId="50" applyNumberFormat="1" applyFont="1" applyFill="1" applyBorder="1" applyAlignment="1">
      <alignment/>
    </xf>
    <xf numFmtId="211" fontId="2" fillId="0" borderId="10" xfId="50" applyNumberFormat="1" applyFont="1" applyFill="1" applyBorder="1" applyAlignment="1">
      <alignment/>
    </xf>
    <xf numFmtId="211" fontId="2" fillId="0" borderId="10" xfId="50" applyNumberFormat="1" applyFont="1" applyFill="1" applyBorder="1" applyAlignment="1">
      <alignment horizontal="right"/>
    </xf>
    <xf numFmtId="211" fontId="2" fillId="0" borderId="18" xfId="50" applyNumberFormat="1" applyFont="1" applyBorder="1" applyAlignment="1">
      <alignment horizontal="right"/>
    </xf>
    <xf numFmtId="211" fontId="2" fillId="0" borderId="45" xfId="50" applyNumberFormat="1" applyFont="1" applyBorder="1" applyAlignment="1">
      <alignment horizontal="right"/>
    </xf>
    <xf numFmtId="211" fontId="2" fillId="0" borderId="46" xfId="50" applyNumberFormat="1" applyFont="1" applyBorder="1" applyAlignment="1">
      <alignment horizontal="right"/>
    </xf>
    <xf numFmtId="211" fontId="2" fillId="0" borderId="47" xfId="50" applyNumberFormat="1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4" borderId="22" xfId="0" applyFont="1" applyFill="1" applyBorder="1" applyAlignment="1">
      <alignment horizontal="left" vertical="center" wrapText="1"/>
    </xf>
    <xf numFmtId="205" fontId="4" fillId="0" borderId="22" xfId="51" applyNumberFormat="1" applyFont="1" applyBorder="1" applyAlignment="1">
      <alignment horizontal="center" vertical="center" wrapText="1"/>
    </xf>
    <xf numFmtId="205" fontId="4" fillId="36" borderId="39" xfId="51" applyNumberFormat="1" applyFont="1" applyFill="1" applyBorder="1" applyAlignment="1">
      <alignment horizontal="right" vertical="center" wrapText="1"/>
    </xf>
    <xf numFmtId="205" fontId="4" fillId="36" borderId="40" xfId="51" applyNumberFormat="1" applyFont="1" applyFill="1" applyBorder="1" applyAlignment="1">
      <alignment horizontal="right" vertical="center" wrapText="1"/>
    </xf>
    <xf numFmtId="205" fontId="4" fillId="36" borderId="41" xfId="51" applyNumberFormat="1" applyFont="1" applyFill="1" applyBorder="1" applyAlignment="1">
      <alignment horizontal="right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205" fontId="9" fillId="35" borderId="48" xfId="0" applyNumberFormat="1" applyFont="1" applyFill="1" applyBorder="1" applyAlignment="1">
      <alignment horizontal="center"/>
    </xf>
    <xf numFmtId="205" fontId="9" fillId="35" borderId="49" xfId="0" applyNumberFormat="1" applyFont="1" applyFill="1" applyBorder="1" applyAlignment="1">
      <alignment horizontal="center"/>
    </xf>
    <xf numFmtId="205" fontId="9" fillId="35" borderId="31" xfId="0" applyNumberFormat="1" applyFont="1" applyFill="1" applyBorder="1" applyAlignment="1">
      <alignment horizontal="center"/>
    </xf>
    <xf numFmtId="205" fontId="4" fillId="0" borderId="26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205" fontId="4" fillId="0" borderId="18" xfId="51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205" fontId="4" fillId="34" borderId="18" xfId="0" applyNumberFormat="1" applyFont="1" applyFill="1" applyBorder="1" applyAlignment="1">
      <alignment horizontal="center" vertical="center" wrapText="1"/>
    </xf>
    <xf numFmtId="205" fontId="4" fillId="34" borderId="14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3" fontId="4" fillId="0" borderId="18" xfId="50" applyNumberFormat="1" applyFont="1" applyBorder="1" applyAlignment="1">
      <alignment horizontal="center" vertical="center" wrapText="1"/>
    </xf>
    <xf numFmtId="3" fontId="4" fillId="0" borderId="22" xfId="50" applyNumberFormat="1" applyFont="1" applyBorder="1" applyAlignment="1">
      <alignment horizontal="center" vertical="center" wrapText="1"/>
    </xf>
    <xf numFmtId="3" fontId="4" fillId="0" borderId="14" xfId="50" applyNumberFormat="1" applyFont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center" vertical="center" wrapText="1"/>
    </xf>
    <xf numFmtId="205" fontId="4" fillId="34" borderId="18" xfId="0" applyNumberFormat="1" applyFont="1" applyFill="1" applyBorder="1" applyAlignment="1">
      <alignment horizontal="left" vertical="center" wrapText="1"/>
    </xf>
    <xf numFmtId="205" fontId="4" fillId="34" borderId="14" xfId="0" applyNumberFormat="1" applyFont="1" applyFill="1" applyBorder="1" applyAlignment="1">
      <alignment horizontal="left" vertical="center" wrapText="1"/>
    </xf>
    <xf numFmtId="205" fontId="4" fillId="0" borderId="29" xfId="0" applyNumberFormat="1" applyFont="1" applyBorder="1" applyAlignment="1">
      <alignment horizontal="center" vertical="center" wrapText="1"/>
    </xf>
    <xf numFmtId="205" fontId="4" fillId="0" borderId="30" xfId="0" applyNumberFormat="1" applyFont="1" applyBorder="1" applyAlignment="1">
      <alignment horizontal="center" vertical="center" wrapText="1"/>
    </xf>
    <xf numFmtId="205" fontId="4" fillId="0" borderId="25" xfId="51" applyNumberFormat="1" applyFont="1" applyBorder="1" applyAlignment="1">
      <alignment horizontal="center" vertical="center"/>
    </xf>
    <xf numFmtId="205" fontId="4" fillId="0" borderId="20" xfId="51" applyNumberFormat="1" applyFont="1" applyBorder="1" applyAlignment="1">
      <alignment horizontal="center" vertical="center"/>
    </xf>
    <xf numFmtId="205" fontId="4" fillId="0" borderId="31" xfId="51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3" fontId="4" fillId="0" borderId="16" xfId="50" applyNumberFormat="1" applyFont="1" applyBorder="1" applyAlignment="1">
      <alignment horizontal="center" vertical="center" wrapText="1"/>
    </xf>
    <xf numFmtId="3" fontId="4" fillId="0" borderId="19" xfId="5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4" fillId="0" borderId="50" xfId="0" applyNumberFormat="1" applyFont="1" applyBorder="1" applyAlignment="1">
      <alignment horizontal="center" vertical="center"/>
    </xf>
    <xf numFmtId="205" fontId="4" fillId="0" borderId="51" xfId="0" applyNumberFormat="1" applyFont="1" applyBorder="1" applyAlignment="1">
      <alignment horizontal="center" vertical="center"/>
    </xf>
    <xf numFmtId="205" fontId="4" fillId="0" borderId="48" xfId="0" applyNumberFormat="1" applyFont="1" applyBorder="1" applyAlignment="1">
      <alignment horizontal="center" vertical="center"/>
    </xf>
    <xf numFmtId="205" fontId="4" fillId="0" borderId="50" xfId="0" applyNumberFormat="1" applyFont="1" applyBorder="1" applyAlignment="1">
      <alignment horizontal="center" vertical="center" wrapText="1"/>
    </xf>
    <xf numFmtId="205" fontId="4" fillId="0" borderId="51" xfId="0" applyNumberFormat="1" applyFont="1" applyBorder="1" applyAlignment="1">
      <alignment horizontal="center" vertical="center" wrapText="1"/>
    </xf>
    <xf numFmtId="205" fontId="4" fillId="0" borderId="48" xfId="0" applyNumberFormat="1" applyFont="1" applyBorder="1" applyAlignment="1">
      <alignment horizontal="center" vertical="center" wrapText="1"/>
    </xf>
    <xf numFmtId="205" fontId="4" fillId="0" borderId="26" xfId="0" applyNumberFormat="1" applyFont="1" applyFill="1" applyBorder="1" applyAlignment="1">
      <alignment horizontal="center" vertical="center" wrapText="1"/>
    </xf>
    <xf numFmtId="205" fontId="4" fillId="0" borderId="27" xfId="0" applyNumberFormat="1" applyFont="1" applyFill="1" applyBorder="1" applyAlignment="1">
      <alignment horizontal="center" vertical="center" wrapText="1"/>
    </xf>
    <xf numFmtId="205" fontId="4" fillId="0" borderId="28" xfId="0" applyNumberFormat="1" applyFont="1" applyFill="1" applyBorder="1" applyAlignment="1">
      <alignment horizontal="center" vertical="center" wrapText="1"/>
    </xf>
    <xf numFmtId="205" fontId="4" fillId="0" borderId="18" xfId="51" applyNumberFormat="1" applyFont="1" applyFill="1" applyBorder="1" applyAlignment="1">
      <alignment horizontal="center" vertical="center" wrapText="1"/>
    </xf>
    <xf numFmtId="205" fontId="4" fillId="0" borderId="22" xfId="51" applyNumberFormat="1" applyFont="1" applyFill="1" applyBorder="1" applyAlignment="1">
      <alignment horizontal="center" vertical="center" wrapText="1"/>
    </xf>
    <xf numFmtId="205" fontId="4" fillId="0" borderId="14" xfId="51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904875</xdr:colOff>
      <xdr:row>4</xdr:row>
      <xdr:rowOff>1657350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tabSelected="1" zoomScale="62" zoomScaleNormal="62" zoomScaleSheetLayoutView="70" workbookViewId="0" topLeftCell="F1">
      <selection activeCell="I8" sqref="I8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62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2" max="16384" width="11.421875" style="114" customWidth="1"/>
  </cols>
  <sheetData>
    <row r="1" spans="1:21" ht="15.75" customHeight="1">
      <c r="A1" s="136" t="s">
        <v>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5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5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5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21" ht="182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1" ht="25.5" customHeight="1">
      <c r="A6" s="180" t="s">
        <v>69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4"/>
      <c r="S6" s="22"/>
      <c r="T6" s="22"/>
      <c r="U6" s="25"/>
    </row>
    <row r="7" spans="1:21" ht="30.75" customHeight="1" thickBot="1">
      <c r="A7" s="180" t="s">
        <v>71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4"/>
      <c r="S7" s="22"/>
      <c r="T7" s="22"/>
      <c r="U7" s="26"/>
    </row>
    <row r="8" spans="1:21" s="115" customFormat="1" ht="44.25" customHeight="1" thickBot="1">
      <c r="A8" s="108" t="s">
        <v>15</v>
      </c>
      <c r="B8" s="109" t="s">
        <v>12</v>
      </c>
      <c r="C8" s="109" t="s">
        <v>13</v>
      </c>
      <c r="D8" s="110" t="s">
        <v>14</v>
      </c>
      <c r="E8" s="109" t="s">
        <v>17</v>
      </c>
      <c r="F8" s="109" t="s">
        <v>18</v>
      </c>
      <c r="G8" s="111" t="s">
        <v>0</v>
      </c>
      <c r="H8" s="111" t="s">
        <v>1</v>
      </c>
      <c r="I8" s="111" t="s">
        <v>2</v>
      </c>
      <c r="J8" s="111" t="s">
        <v>3</v>
      </c>
      <c r="K8" s="111" t="s">
        <v>4</v>
      </c>
      <c r="L8" s="111" t="s">
        <v>5</v>
      </c>
      <c r="M8" s="111" t="s">
        <v>6</v>
      </c>
      <c r="N8" s="111" t="s">
        <v>7</v>
      </c>
      <c r="O8" s="111" t="s">
        <v>8</v>
      </c>
      <c r="P8" s="111" t="s">
        <v>9</v>
      </c>
      <c r="Q8" s="111" t="s">
        <v>10</v>
      </c>
      <c r="R8" s="111" t="s">
        <v>11</v>
      </c>
      <c r="S8" s="109" t="s">
        <v>24</v>
      </c>
      <c r="T8" s="112" t="s">
        <v>72</v>
      </c>
      <c r="U8" s="113" t="s">
        <v>23</v>
      </c>
    </row>
    <row r="9" spans="1:21" s="116" customFormat="1" ht="21.75" customHeight="1">
      <c r="A9" s="181">
        <v>1</v>
      </c>
      <c r="B9" s="150">
        <v>0</v>
      </c>
      <c r="C9" s="150">
        <v>2940561</v>
      </c>
      <c r="D9" s="155" t="s">
        <v>28</v>
      </c>
      <c r="E9" s="21">
        <v>111</v>
      </c>
      <c r="F9" s="30" t="s">
        <v>19</v>
      </c>
      <c r="G9" s="64">
        <v>3250000</v>
      </c>
      <c r="H9" s="64">
        <v>3250000</v>
      </c>
      <c r="I9" s="64">
        <v>3250000</v>
      </c>
      <c r="J9" s="64">
        <v>3250000</v>
      </c>
      <c r="K9" s="64">
        <v>3250000</v>
      </c>
      <c r="L9" s="64">
        <v>3250000</v>
      </c>
      <c r="M9" s="64"/>
      <c r="N9" s="64"/>
      <c r="O9" s="64"/>
      <c r="P9" s="64"/>
      <c r="Q9" s="64"/>
      <c r="R9" s="64"/>
      <c r="S9" s="132">
        <f aca="true" t="shared" si="0" ref="S9:S49">SUM(G9:R9)</f>
        <v>19500000</v>
      </c>
      <c r="T9" s="132">
        <f>S9/12</f>
        <v>1625000</v>
      </c>
      <c r="U9" s="140">
        <f>SUM(S9:T11)</f>
        <v>25925000</v>
      </c>
    </row>
    <row r="10" spans="1:21" s="116" customFormat="1" ht="21.75" customHeight="1">
      <c r="A10" s="182"/>
      <c r="B10" s="143"/>
      <c r="C10" s="143"/>
      <c r="D10" s="138"/>
      <c r="E10" s="24">
        <v>113</v>
      </c>
      <c r="F10" s="23" t="s">
        <v>20</v>
      </c>
      <c r="G10" s="34">
        <v>800000</v>
      </c>
      <c r="H10" s="34">
        <v>800000</v>
      </c>
      <c r="I10" s="34">
        <v>800000</v>
      </c>
      <c r="J10" s="34">
        <v>800000</v>
      </c>
      <c r="K10" s="34">
        <v>800000</v>
      </c>
      <c r="L10" s="34">
        <v>800000</v>
      </c>
      <c r="M10" s="34"/>
      <c r="N10" s="34"/>
      <c r="O10" s="34"/>
      <c r="P10" s="34"/>
      <c r="Q10" s="34"/>
      <c r="R10" s="34"/>
      <c r="S10" s="34">
        <f t="shared" si="0"/>
        <v>4800000</v>
      </c>
      <c r="T10" s="134"/>
      <c r="U10" s="141"/>
    </row>
    <row r="11" spans="1:21" s="116" customFormat="1" ht="21.75" customHeight="1" thickBot="1">
      <c r="A11" s="183"/>
      <c r="B11" s="151"/>
      <c r="C11" s="151"/>
      <c r="D11" s="156"/>
      <c r="E11" s="17">
        <v>232</v>
      </c>
      <c r="F11" s="65" t="s">
        <v>21</v>
      </c>
      <c r="G11" s="127"/>
      <c r="H11" s="128"/>
      <c r="I11" s="127"/>
      <c r="J11" s="128"/>
      <c r="K11" s="128"/>
      <c r="L11" s="128"/>
      <c r="M11" s="128"/>
      <c r="N11" s="128"/>
      <c r="O11" s="128"/>
      <c r="P11" s="128"/>
      <c r="Q11" s="128"/>
      <c r="R11" s="129"/>
      <c r="S11" s="38">
        <f t="shared" si="0"/>
        <v>0</v>
      </c>
      <c r="T11" s="38">
        <f aca="true" t="shared" si="1" ref="T11:T71">S11/12</f>
        <v>0</v>
      </c>
      <c r="U11" s="142"/>
    </row>
    <row r="12" spans="1:21" s="116" customFormat="1" ht="21.75" customHeight="1">
      <c r="A12" s="181">
        <v>1</v>
      </c>
      <c r="B12" s="150">
        <v>0</v>
      </c>
      <c r="C12" s="150">
        <v>3029031</v>
      </c>
      <c r="D12" s="155" t="s">
        <v>70</v>
      </c>
      <c r="E12" s="21"/>
      <c r="F12" s="30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>
        <v>3250000</v>
      </c>
      <c r="R12" s="64">
        <v>3250000</v>
      </c>
      <c r="S12" s="132">
        <f>SUM(G12:R12)</f>
        <v>6500000</v>
      </c>
      <c r="T12" s="132">
        <f>S12/12</f>
        <v>541666.6666666666</v>
      </c>
      <c r="U12" s="140">
        <f>SUM(S12:T14)</f>
        <v>8641666.666666668</v>
      </c>
    </row>
    <row r="13" spans="1:21" s="116" customFormat="1" ht="21.75" customHeight="1">
      <c r="A13" s="182"/>
      <c r="B13" s="143"/>
      <c r="C13" s="143"/>
      <c r="D13" s="138"/>
      <c r="E13" s="24"/>
      <c r="F13" s="2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>
        <v>800000</v>
      </c>
      <c r="R13" s="34">
        <v>800000</v>
      </c>
      <c r="S13" s="34">
        <f>SUM(G13:R13)</f>
        <v>1600000</v>
      </c>
      <c r="T13" s="134"/>
      <c r="U13" s="141"/>
    </row>
    <row r="14" spans="1:21" s="116" customFormat="1" ht="21.75" customHeight="1" thickBot="1">
      <c r="A14" s="183"/>
      <c r="B14" s="151"/>
      <c r="C14" s="151"/>
      <c r="D14" s="156"/>
      <c r="E14" s="17">
        <v>232</v>
      </c>
      <c r="F14" s="65" t="s">
        <v>21</v>
      </c>
      <c r="G14" s="127"/>
      <c r="H14" s="128"/>
      <c r="I14" s="127"/>
      <c r="J14" s="128"/>
      <c r="K14" s="128"/>
      <c r="L14" s="128"/>
      <c r="M14" s="128"/>
      <c r="N14" s="128"/>
      <c r="O14" s="128"/>
      <c r="P14" s="128"/>
      <c r="Q14" s="128"/>
      <c r="R14" s="129"/>
      <c r="S14" s="38">
        <f>SUM(G14:R14)</f>
        <v>0</v>
      </c>
      <c r="T14" s="38">
        <f>S14/12</f>
        <v>0</v>
      </c>
      <c r="U14" s="142"/>
    </row>
    <row r="15" spans="1:21" s="116" customFormat="1" ht="21.75" customHeight="1">
      <c r="A15" s="184">
        <v>2</v>
      </c>
      <c r="B15" s="152">
        <v>0</v>
      </c>
      <c r="C15" s="152">
        <v>1346540</v>
      </c>
      <c r="D15" s="155" t="s">
        <v>32</v>
      </c>
      <c r="E15" s="21">
        <v>112</v>
      </c>
      <c r="F15" s="30" t="s">
        <v>41</v>
      </c>
      <c r="G15" s="66">
        <v>500000</v>
      </c>
      <c r="H15" s="66">
        <v>500000</v>
      </c>
      <c r="I15" s="66">
        <v>500000</v>
      </c>
      <c r="J15" s="66">
        <v>500000</v>
      </c>
      <c r="K15" s="66">
        <v>500000</v>
      </c>
      <c r="L15" s="66">
        <v>500000</v>
      </c>
      <c r="M15" s="66">
        <v>500000</v>
      </c>
      <c r="N15" s="66">
        <v>500000</v>
      </c>
      <c r="O15" s="66">
        <v>500000</v>
      </c>
      <c r="P15" s="66">
        <v>500000</v>
      </c>
      <c r="Q15" s="66">
        <v>500000</v>
      </c>
      <c r="R15" s="66">
        <v>500000</v>
      </c>
      <c r="S15" s="132">
        <f t="shared" si="0"/>
        <v>6000000</v>
      </c>
      <c r="T15" s="132">
        <f t="shared" si="1"/>
        <v>500000</v>
      </c>
      <c r="U15" s="140">
        <f>SUM(S15:T17)</f>
        <v>12500000</v>
      </c>
    </row>
    <row r="16" spans="1:21" s="116" customFormat="1" ht="21.75" customHeight="1">
      <c r="A16" s="185"/>
      <c r="B16" s="139"/>
      <c r="C16" s="139"/>
      <c r="D16" s="138"/>
      <c r="E16" s="18">
        <v>113</v>
      </c>
      <c r="F16" s="23" t="s">
        <v>20</v>
      </c>
      <c r="G16" s="34">
        <v>500000</v>
      </c>
      <c r="H16" s="34">
        <v>500000</v>
      </c>
      <c r="I16" s="34">
        <v>500000</v>
      </c>
      <c r="J16" s="34">
        <v>500000</v>
      </c>
      <c r="K16" s="34">
        <v>500000</v>
      </c>
      <c r="L16" s="34">
        <v>500000</v>
      </c>
      <c r="M16" s="34">
        <v>500000</v>
      </c>
      <c r="N16" s="34">
        <v>500000</v>
      </c>
      <c r="O16" s="34">
        <v>500000</v>
      </c>
      <c r="P16" s="34">
        <v>500000</v>
      </c>
      <c r="Q16" s="34">
        <v>500000</v>
      </c>
      <c r="R16" s="34">
        <v>500000</v>
      </c>
      <c r="S16" s="34">
        <f t="shared" si="0"/>
        <v>6000000</v>
      </c>
      <c r="T16" s="134"/>
      <c r="U16" s="141"/>
    </row>
    <row r="17" spans="1:21" s="116" customFormat="1" ht="21.75" customHeight="1" thickBot="1">
      <c r="A17" s="186"/>
      <c r="B17" s="153"/>
      <c r="C17" s="153"/>
      <c r="D17" s="156"/>
      <c r="E17" s="67">
        <v>133</v>
      </c>
      <c r="F17" s="31" t="s">
        <v>22</v>
      </c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6"/>
      <c r="R17" s="36"/>
      <c r="S17" s="38">
        <f t="shared" si="0"/>
        <v>0</v>
      </c>
      <c r="T17" s="38">
        <f t="shared" si="1"/>
        <v>0</v>
      </c>
      <c r="U17" s="142"/>
    </row>
    <row r="18" spans="1:21" s="117" customFormat="1" ht="21.75" customHeight="1">
      <c r="A18" s="187">
        <v>3</v>
      </c>
      <c r="B18" s="190">
        <v>0</v>
      </c>
      <c r="C18" s="190">
        <v>3254397</v>
      </c>
      <c r="D18" s="155" t="s">
        <v>33</v>
      </c>
      <c r="E18" s="21">
        <v>112</v>
      </c>
      <c r="F18" s="30" t="s">
        <v>41</v>
      </c>
      <c r="G18" s="66">
        <v>500000</v>
      </c>
      <c r="H18" s="66">
        <v>500000</v>
      </c>
      <c r="I18" s="66">
        <v>500000</v>
      </c>
      <c r="J18" s="66">
        <v>500000</v>
      </c>
      <c r="K18" s="66">
        <v>500000</v>
      </c>
      <c r="L18" s="66">
        <v>500000</v>
      </c>
      <c r="M18" s="66">
        <v>500000</v>
      </c>
      <c r="N18" s="66">
        <v>500000</v>
      </c>
      <c r="O18" s="66">
        <v>500000</v>
      </c>
      <c r="P18" s="66">
        <v>500000</v>
      </c>
      <c r="Q18" s="66">
        <v>500000</v>
      </c>
      <c r="R18" s="66">
        <v>500000</v>
      </c>
      <c r="S18" s="132">
        <f t="shared" si="0"/>
        <v>6000000</v>
      </c>
      <c r="T18" s="132">
        <f t="shared" si="1"/>
        <v>500000</v>
      </c>
      <c r="U18" s="140">
        <f>SUM(S18:T20)</f>
        <v>12500000</v>
      </c>
    </row>
    <row r="19" spans="1:21" s="117" customFormat="1" ht="21.75" customHeight="1">
      <c r="A19" s="188"/>
      <c r="B19" s="191"/>
      <c r="C19" s="191"/>
      <c r="D19" s="138"/>
      <c r="E19" s="18">
        <v>113</v>
      </c>
      <c r="F19" s="23" t="s">
        <v>20</v>
      </c>
      <c r="G19" s="34">
        <v>500000</v>
      </c>
      <c r="H19" s="34">
        <v>500000</v>
      </c>
      <c r="I19" s="34">
        <v>500000</v>
      </c>
      <c r="J19" s="34">
        <v>500000</v>
      </c>
      <c r="K19" s="34">
        <v>500000</v>
      </c>
      <c r="L19" s="34">
        <v>500000</v>
      </c>
      <c r="M19" s="34">
        <v>500000</v>
      </c>
      <c r="N19" s="34">
        <v>500000</v>
      </c>
      <c r="O19" s="34">
        <v>500000</v>
      </c>
      <c r="P19" s="34">
        <v>500000</v>
      </c>
      <c r="Q19" s="34">
        <v>500000</v>
      </c>
      <c r="R19" s="34">
        <v>500000</v>
      </c>
      <c r="S19" s="34">
        <f t="shared" si="0"/>
        <v>6000000</v>
      </c>
      <c r="T19" s="134"/>
      <c r="U19" s="141"/>
    </row>
    <row r="20" spans="1:21" s="117" customFormat="1" ht="21.75" customHeight="1" thickBot="1">
      <c r="A20" s="189"/>
      <c r="B20" s="192"/>
      <c r="C20" s="192"/>
      <c r="D20" s="156"/>
      <c r="E20" s="67">
        <v>133</v>
      </c>
      <c r="F20" s="31" t="s">
        <v>22</v>
      </c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  <c r="R20" s="36"/>
      <c r="S20" s="38">
        <f t="shared" si="0"/>
        <v>0</v>
      </c>
      <c r="T20" s="38">
        <f t="shared" si="1"/>
        <v>0</v>
      </c>
      <c r="U20" s="142"/>
    </row>
    <row r="21" spans="1:21" s="116" customFormat="1" ht="21.75" customHeight="1">
      <c r="A21" s="148">
        <v>4</v>
      </c>
      <c r="B21" s="173">
        <v>0</v>
      </c>
      <c r="C21" s="152">
        <v>2192107</v>
      </c>
      <c r="D21" s="176" t="s">
        <v>34</v>
      </c>
      <c r="E21" s="21">
        <v>112</v>
      </c>
      <c r="F21" s="30" t="s">
        <v>41</v>
      </c>
      <c r="G21" s="66">
        <v>500000</v>
      </c>
      <c r="H21" s="66">
        <v>500000</v>
      </c>
      <c r="I21" s="66">
        <v>500000</v>
      </c>
      <c r="J21" s="66">
        <v>500000</v>
      </c>
      <c r="K21" s="66">
        <v>500000</v>
      </c>
      <c r="L21" s="66">
        <v>500000</v>
      </c>
      <c r="M21" s="66">
        <v>500000</v>
      </c>
      <c r="N21" s="66">
        <v>500000</v>
      </c>
      <c r="O21" s="66">
        <v>500000</v>
      </c>
      <c r="P21" s="66">
        <v>500000</v>
      </c>
      <c r="Q21" s="66">
        <v>500000</v>
      </c>
      <c r="R21" s="66">
        <v>500000</v>
      </c>
      <c r="S21" s="132">
        <f t="shared" si="0"/>
        <v>6000000</v>
      </c>
      <c r="T21" s="132">
        <f t="shared" si="1"/>
        <v>500000</v>
      </c>
      <c r="U21" s="140">
        <f>SUM(S21:T23)</f>
        <v>12500000</v>
      </c>
    </row>
    <row r="22" spans="1:21" s="116" customFormat="1" ht="21.75" customHeight="1">
      <c r="A22" s="144"/>
      <c r="B22" s="174"/>
      <c r="C22" s="139"/>
      <c r="D22" s="154"/>
      <c r="E22" s="18">
        <v>113</v>
      </c>
      <c r="F22" s="23" t="s">
        <v>20</v>
      </c>
      <c r="G22" s="34">
        <v>500000</v>
      </c>
      <c r="H22" s="34">
        <v>500000</v>
      </c>
      <c r="I22" s="34">
        <v>500000</v>
      </c>
      <c r="J22" s="34">
        <v>500000</v>
      </c>
      <c r="K22" s="34">
        <v>500000</v>
      </c>
      <c r="L22" s="34">
        <v>500000</v>
      </c>
      <c r="M22" s="34">
        <v>500000</v>
      </c>
      <c r="N22" s="34">
        <v>500000</v>
      </c>
      <c r="O22" s="34">
        <v>500000</v>
      </c>
      <c r="P22" s="34">
        <v>500000</v>
      </c>
      <c r="Q22" s="34">
        <v>500000</v>
      </c>
      <c r="R22" s="34">
        <v>500000</v>
      </c>
      <c r="S22" s="34">
        <f t="shared" si="0"/>
        <v>6000000</v>
      </c>
      <c r="T22" s="134"/>
      <c r="U22" s="141"/>
    </row>
    <row r="23" spans="1:21" s="116" customFormat="1" ht="21.75" customHeight="1" thickBot="1">
      <c r="A23" s="149"/>
      <c r="B23" s="175"/>
      <c r="C23" s="153"/>
      <c r="D23" s="177"/>
      <c r="E23" s="67">
        <v>133</v>
      </c>
      <c r="F23" s="31" t="s">
        <v>22</v>
      </c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6"/>
      <c r="R23" s="36"/>
      <c r="S23" s="38">
        <f t="shared" si="0"/>
        <v>0</v>
      </c>
      <c r="T23" s="38">
        <f t="shared" si="1"/>
        <v>0</v>
      </c>
      <c r="U23" s="142"/>
    </row>
    <row r="24" spans="1:21" s="116" customFormat="1" ht="21.75" customHeight="1">
      <c r="A24" s="148">
        <v>5</v>
      </c>
      <c r="B24" s="150">
        <v>0</v>
      </c>
      <c r="C24" s="164">
        <v>3885481</v>
      </c>
      <c r="D24" s="155" t="s">
        <v>35</v>
      </c>
      <c r="E24" s="21">
        <v>112</v>
      </c>
      <c r="F24" s="30" t="s">
        <v>41</v>
      </c>
      <c r="G24" s="66">
        <v>500000</v>
      </c>
      <c r="H24" s="66">
        <v>500000</v>
      </c>
      <c r="I24" s="66">
        <v>500000</v>
      </c>
      <c r="J24" s="66">
        <v>500000</v>
      </c>
      <c r="K24" s="66">
        <v>500000</v>
      </c>
      <c r="L24" s="66">
        <v>500000</v>
      </c>
      <c r="M24" s="66">
        <v>500000</v>
      </c>
      <c r="N24" s="66">
        <v>500000</v>
      </c>
      <c r="O24" s="66">
        <v>500000</v>
      </c>
      <c r="P24" s="66">
        <v>500000</v>
      </c>
      <c r="Q24" s="66">
        <v>500000</v>
      </c>
      <c r="R24" s="66">
        <v>500000</v>
      </c>
      <c r="S24" s="132">
        <f t="shared" si="0"/>
        <v>6000000</v>
      </c>
      <c r="T24" s="132">
        <f t="shared" si="1"/>
        <v>500000</v>
      </c>
      <c r="U24" s="140">
        <f>SUM(S24:T26)</f>
        <v>12500000</v>
      </c>
    </row>
    <row r="25" spans="1:21" s="116" customFormat="1" ht="21.75" customHeight="1">
      <c r="A25" s="144"/>
      <c r="B25" s="143"/>
      <c r="C25" s="165"/>
      <c r="D25" s="138"/>
      <c r="E25" s="18">
        <v>113</v>
      </c>
      <c r="F25" s="23" t="s">
        <v>20</v>
      </c>
      <c r="G25" s="34">
        <v>500000</v>
      </c>
      <c r="H25" s="34">
        <v>500000</v>
      </c>
      <c r="I25" s="34">
        <v>500000</v>
      </c>
      <c r="J25" s="34">
        <v>500000</v>
      </c>
      <c r="K25" s="34">
        <v>500000</v>
      </c>
      <c r="L25" s="34">
        <v>500000</v>
      </c>
      <c r="M25" s="34">
        <v>500000</v>
      </c>
      <c r="N25" s="34">
        <v>500000</v>
      </c>
      <c r="O25" s="34">
        <v>500000</v>
      </c>
      <c r="P25" s="34">
        <v>500000</v>
      </c>
      <c r="Q25" s="34">
        <v>500000</v>
      </c>
      <c r="R25" s="34">
        <v>500000</v>
      </c>
      <c r="S25" s="34">
        <f t="shared" si="0"/>
        <v>6000000</v>
      </c>
      <c r="T25" s="134"/>
      <c r="U25" s="141"/>
    </row>
    <row r="26" spans="1:21" s="116" customFormat="1" ht="21.75" customHeight="1" thickBot="1">
      <c r="A26" s="149"/>
      <c r="B26" s="151"/>
      <c r="C26" s="166"/>
      <c r="D26" s="156"/>
      <c r="E26" s="67">
        <v>133</v>
      </c>
      <c r="F26" s="31" t="s">
        <v>22</v>
      </c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6"/>
      <c r="S26" s="38">
        <f t="shared" si="0"/>
        <v>0</v>
      </c>
      <c r="T26" s="38">
        <f t="shared" si="1"/>
        <v>0</v>
      </c>
      <c r="U26" s="142"/>
    </row>
    <row r="27" spans="1:21" s="116" customFormat="1" ht="21.75" customHeight="1">
      <c r="A27" s="68"/>
      <c r="B27" s="27"/>
      <c r="C27" s="57"/>
      <c r="D27" s="123"/>
      <c r="E27" s="21">
        <v>112</v>
      </c>
      <c r="F27" s="30" t="s">
        <v>41</v>
      </c>
      <c r="G27" s="66">
        <v>500000</v>
      </c>
      <c r="H27" s="66">
        <v>500000</v>
      </c>
      <c r="I27" s="66">
        <v>500000</v>
      </c>
      <c r="J27" s="66">
        <v>500000</v>
      </c>
      <c r="K27" s="66">
        <v>500000</v>
      </c>
      <c r="L27" s="66">
        <v>500000</v>
      </c>
      <c r="M27" s="66">
        <v>500000</v>
      </c>
      <c r="N27" s="66">
        <v>500000</v>
      </c>
      <c r="O27" s="66">
        <v>500000</v>
      </c>
      <c r="P27" s="66">
        <v>500000</v>
      </c>
      <c r="Q27" s="66">
        <v>500000</v>
      </c>
      <c r="R27" s="66">
        <v>500000</v>
      </c>
      <c r="S27" s="132">
        <f t="shared" si="0"/>
        <v>6000000</v>
      </c>
      <c r="T27" s="132">
        <f t="shared" si="1"/>
        <v>500000</v>
      </c>
      <c r="U27" s="140">
        <f>SUM(S27:T29)</f>
        <v>12500000</v>
      </c>
    </row>
    <row r="28" spans="1:21" s="116" customFormat="1" ht="21.75" customHeight="1">
      <c r="A28" s="171">
        <v>6</v>
      </c>
      <c r="B28" s="167">
        <v>0</v>
      </c>
      <c r="C28" s="178">
        <v>2958783</v>
      </c>
      <c r="D28" s="138" t="s">
        <v>36</v>
      </c>
      <c r="E28" s="18">
        <v>113</v>
      </c>
      <c r="F28" s="23" t="s">
        <v>20</v>
      </c>
      <c r="G28" s="34">
        <v>500000</v>
      </c>
      <c r="H28" s="34">
        <v>500000</v>
      </c>
      <c r="I28" s="34">
        <v>500000</v>
      </c>
      <c r="J28" s="34">
        <v>500000</v>
      </c>
      <c r="K28" s="34">
        <v>500000</v>
      </c>
      <c r="L28" s="34">
        <v>500000</v>
      </c>
      <c r="M28" s="34">
        <v>500000</v>
      </c>
      <c r="N28" s="34">
        <v>500000</v>
      </c>
      <c r="O28" s="34">
        <v>500000</v>
      </c>
      <c r="P28" s="34">
        <v>500000</v>
      </c>
      <c r="Q28" s="34">
        <v>500000</v>
      </c>
      <c r="R28" s="34">
        <v>500000</v>
      </c>
      <c r="S28" s="34">
        <f t="shared" si="0"/>
        <v>6000000</v>
      </c>
      <c r="T28" s="134"/>
      <c r="U28" s="141"/>
    </row>
    <row r="29" spans="1:21" s="116" customFormat="1" ht="21.75" customHeight="1" thickBot="1">
      <c r="A29" s="172"/>
      <c r="B29" s="168"/>
      <c r="C29" s="179"/>
      <c r="D29" s="156"/>
      <c r="E29" s="67">
        <v>133</v>
      </c>
      <c r="F29" s="31" t="s">
        <v>22</v>
      </c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8">
        <f t="shared" si="0"/>
        <v>0</v>
      </c>
      <c r="T29" s="38">
        <f t="shared" si="1"/>
        <v>0</v>
      </c>
      <c r="U29" s="142"/>
    </row>
    <row r="30" spans="1:21" s="116" customFormat="1" ht="21.75" customHeight="1">
      <c r="A30" s="68"/>
      <c r="B30" s="74"/>
      <c r="C30" s="57"/>
      <c r="D30" s="120"/>
      <c r="E30" s="21">
        <v>112</v>
      </c>
      <c r="F30" s="30" t="s">
        <v>41</v>
      </c>
      <c r="G30" s="66">
        <v>500000</v>
      </c>
      <c r="H30" s="66">
        <v>500000</v>
      </c>
      <c r="I30" s="66">
        <v>500000</v>
      </c>
      <c r="J30" s="66">
        <v>500000</v>
      </c>
      <c r="K30" s="66">
        <v>500000</v>
      </c>
      <c r="L30" s="66">
        <v>500000</v>
      </c>
      <c r="M30" s="66">
        <v>500000</v>
      </c>
      <c r="N30" s="66">
        <v>500000</v>
      </c>
      <c r="O30" s="66">
        <v>500000</v>
      </c>
      <c r="P30" s="66">
        <v>500000</v>
      </c>
      <c r="Q30" s="66">
        <v>500000</v>
      </c>
      <c r="R30" s="66">
        <v>500000</v>
      </c>
      <c r="S30" s="132">
        <f t="shared" si="0"/>
        <v>6000000</v>
      </c>
      <c r="T30" s="132">
        <f t="shared" si="1"/>
        <v>500000</v>
      </c>
      <c r="U30" s="140">
        <f>SUM(S30:T32)</f>
        <v>12500000</v>
      </c>
    </row>
    <row r="31" spans="1:21" s="116" customFormat="1" ht="21.75" customHeight="1">
      <c r="A31" s="69">
        <v>7</v>
      </c>
      <c r="B31" s="49">
        <v>0</v>
      </c>
      <c r="C31" s="48">
        <v>2971691</v>
      </c>
      <c r="D31" s="119" t="s">
        <v>37</v>
      </c>
      <c r="E31" s="18">
        <v>113</v>
      </c>
      <c r="F31" s="23" t="s">
        <v>20</v>
      </c>
      <c r="G31" s="34">
        <v>500000</v>
      </c>
      <c r="H31" s="34">
        <v>500000</v>
      </c>
      <c r="I31" s="34">
        <v>500000</v>
      </c>
      <c r="J31" s="34">
        <v>500000</v>
      </c>
      <c r="K31" s="34">
        <v>500000</v>
      </c>
      <c r="L31" s="34">
        <v>500000</v>
      </c>
      <c r="M31" s="34">
        <v>500000</v>
      </c>
      <c r="N31" s="34">
        <v>500000</v>
      </c>
      <c r="O31" s="34">
        <v>500000</v>
      </c>
      <c r="P31" s="34">
        <v>500000</v>
      </c>
      <c r="Q31" s="34">
        <v>500000</v>
      </c>
      <c r="R31" s="34">
        <v>500000</v>
      </c>
      <c r="S31" s="34">
        <f t="shared" si="0"/>
        <v>6000000</v>
      </c>
      <c r="T31" s="134"/>
      <c r="U31" s="141"/>
    </row>
    <row r="32" spans="1:21" s="116" customFormat="1" ht="21.75" customHeight="1" thickBot="1">
      <c r="A32" s="70"/>
      <c r="B32" s="75"/>
      <c r="C32" s="54"/>
      <c r="D32" s="121"/>
      <c r="E32" s="67">
        <v>232</v>
      </c>
      <c r="F32" s="31" t="s">
        <v>56</v>
      </c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6"/>
      <c r="R32" s="36"/>
      <c r="S32" s="38">
        <f t="shared" si="0"/>
        <v>0</v>
      </c>
      <c r="T32" s="38">
        <f t="shared" si="1"/>
        <v>0</v>
      </c>
      <c r="U32" s="142"/>
    </row>
    <row r="33" spans="1:21" s="116" customFormat="1" ht="21.75" customHeight="1">
      <c r="A33" s="144">
        <v>8</v>
      </c>
      <c r="B33" s="143">
        <v>0</v>
      </c>
      <c r="C33" s="139">
        <v>2866166</v>
      </c>
      <c r="D33" s="138" t="s">
        <v>38</v>
      </c>
      <c r="E33" s="63">
        <v>112</v>
      </c>
      <c r="F33" s="23" t="s">
        <v>41</v>
      </c>
      <c r="G33" s="37">
        <v>500000</v>
      </c>
      <c r="H33" s="37">
        <v>500000</v>
      </c>
      <c r="I33" s="37">
        <v>500000</v>
      </c>
      <c r="J33" s="37">
        <v>500000</v>
      </c>
      <c r="K33" s="37">
        <v>500000</v>
      </c>
      <c r="L33" s="37">
        <v>500000</v>
      </c>
      <c r="M33" s="37">
        <v>500000</v>
      </c>
      <c r="N33" s="37">
        <v>500000</v>
      </c>
      <c r="O33" s="37">
        <v>500000</v>
      </c>
      <c r="P33" s="37">
        <v>500000</v>
      </c>
      <c r="Q33" s="37">
        <v>500000</v>
      </c>
      <c r="R33" s="37">
        <v>500000</v>
      </c>
      <c r="S33" s="132">
        <f t="shared" si="0"/>
        <v>6000000</v>
      </c>
      <c r="T33" s="132">
        <f t="shared" si="1"/>
        <v>500000</v>
      </c>
      <c r="U33" s="141">
        <f>SUM(S33:T35)</f>
        <v>12500000</v>
      </c>
    </row>
    <row r="34" spans="1:21" s="116" customFormat="1" ht="21.75" customHeight="1">
      <c r="A34" s="144"/>
      <c r="B34" s="143"/>
      <c r="C34" s="139"/>
      <c r="D34" s="138"/>
      <c r="E34" s="18">
        <v>113</v>
      </c>
      <c r="F34" s="23" t="s">
        <v>20</v>
      </c>
      <c r="G34" s="34">
        <v>500000</v>
      </c>
      <c r="H34" s="34">
        <v>500000</v>
      </c>
      <c r="I34" s="34">
        <v>500000</v>
      </c>
      <c r="J34" s="34">
        <v>500000</v>
      </c>
      <c r="K34" s="34">
        <v>500000</v>
      </c>
      <c r="L34" s="34">
        <v>500000</v>
      </c>
      <c r="M34" s="34">
        <v>500000</v>
      </c>
      <c r="N34" s="34">
        <v>500000</v>
      </c>
      <c r="O34" s="34">
        <v>500000</v>
      </c>
      <c r="P34" s="34">
        <v>500000</v>
      </c>
      <c r="Q34" s="34">
        <v>500000</v>
      </c>
      <c r="R34" s="34">
        <v>500000</v>
      </c>
      <c r="S34" s="34">
        <f t="shared" si="0"/>
        <v>6000000</v>
      </c>
      <c r="T34" s="134"/>
      <c r="U34" s="141"/>
    </row>
    <row r="35" spans="1:21" s="116" customFormat="1" ht="21.75" customHeight="1" thickBot="1">
      <c r="A35" s="149"/>
      <c r="B35" s="151"/>
      <c r="C35" s="153"/>
      <c r="D35" s="156"/>
      <c r="E35" s="20">
        <v>232</v>
      </c>
      <c r="F35" s="31" t="s">
        <v>21</v>
      </c>
      <c r="G35" s="39"/>
      <c r="H35" s="39"/>
      <c r="I35" s="39"/>
      <c r="J35" s="39"/>
      <c r="K35" s="39"/>
      <c r="L35" s="39"/>
      <c r="M35" s="42"/>
      <c r="N35" s="39"/>
      <c r="O35" s="39"/>
      <c r="P35" s="39"/>
      <c r="Q35" s="39"/>
      <c r="R35" s="39"/>
      <c r="S35" s="38">
        <f t="shared" si="0"/>
        <v>0</v>
      </c>
      <c r="T35" s="38">
        <f t="shared" si="1"/>
        <v>0</v>
      </c>
      <c r="U35" s="142"/>
    </row>
    <row r="36" spans="1:21" s="116" customFormat="1" ht="21.75" customHeight="1">
      <c r="A36" s="148">
        <v>9</v>
      </c>
      <c r="B36" s="150">
        <v>0</v>
      </c>
      <c r="C36" s="152">
        <v>3445399</v>
      </c>
      <c r="D36" s="155" t="s">
        <v>39</v>
      </c>
      <c r="E36" s="21">
        <v>112</v>
      </c>
      <c r="F36" s="30" t="s">
        <v>41</v>
      </c>
      <c r="G36" s="37">
        <v>500000</v>
      </c>
      <c r="H36" s="37">
        <v>500000</v>
      </c>
      <c r="I36" s="37">
        <v>500000</v>
      </c>
      <c r="J36" s="37">
        <v>500000</v>
      </c>
      <c r="K36" s="37">
        <v>500000</v>
      </c>
      <c r="L36" s="37">
        <v>500000</v>
      </c>
      <c r="M36" s="37">
        <v>500000</v>
      </c>
      <c r="N36" s="37">
        <v>500000</v>
      </c>
      <c r="O36" s="37">
        <v>500000</v>
      </c>
      <c r="P36" s="37">
        <v>500000</v>
      </c>
      <c r="Q36" s="37">
        <v>500000</v>
      </c>
      <c r="R36" s="37">
        <v>500000</v>
      </c>
      <c r="S36" s="132">
        <f t="shared" si="0"/>
        <v>6000000</v>
      </c>
      <c r="T36" s="132">
        <f t="shared" si="1"/>
        <v>500000</v>
      </c>
      <c r="U36" s="140">
        <f>SUM(S36:T38)</f>
        <v>12500000</v>
      </c>
    </row>
    <row r="37" spans="1:21" s="116" customFormat="1" ht="21.75" customHeight="1">
      <c r="A37" s="144"/>
      <c r="B37" s="143"/>
      <c r="C37" s="139"/>
      <c r="D37" s="138"/>
      <c r="E37" s="18">
        <v>113</v>
      </c>
      <c r="F37" s="23" t="s">
        <v>20</v>
      </c>
      <c r="G37" s="34">
        <v>500000</v>
      </c>
      <c r="H37" s="34">
        <v>500000</v>
      </c>
      <c r="I37" s="34">
        <v>500000</v>
      </c>
      <c r="J37" s="34">
        <v>500000</v>
      </c>
      <c r="K37" s="34">
        <v>500000</v>
      </c>
      <c r="L37" s="34">
        <v>500000</v>
      </c>
      <c r="M37" s="34">
        <v>500000</v>
      </c>
      <c r="N37" s="34">
        <v>500000</v>
      </c>
      <c r="O37" s="34">
        <v>500000</v>
      </c>
      <c r="P37" s="34">
        <v>500000</v>
      </c>
      <c r="Q37" s="34">
        <v>500000</v>
      </c>
      <c r="R37" s="34">
        <v>500000</v>
      </c>
      <c r="S37" s="34">
        <f t="shared" si="0"/>
        <v>6000000</v>
      </c>
      <c r="T37" s="134"/>
      <c r="U37" s="141"/>
    </row>
    <row r="38" spans="1:21" s="116" customFormat="1" ht="21.75" customHeight="1" thickBot="1">
      <c r="A38" s="149"/>
      <c r="B38" s="151"/>
      <c r="C38" s="153"/>
      <c r="D38" s="156"/>
      <c r="E38" s="20">
        <v>232</v>
      </c>
      <c r="F38" s="31" t="s">
        <v>21</v>
      </c>
      <c r="G38" s="35"/>
      <c r="H38" s="35"/>
      <c r="I38" s="35"/>
      <c r="J38" s="35"/>
      <c r="K38" s="35"/>
      <c r="L38" s="35"/>
      <c r="M38" s="41"/>
      <c r="N38" s="35"/>
      <c r="O38" s="35"/>
      <c r="P38" s="35"/>
      <c r="Q38" s="35"/>
      <c r="R38" s="35"/>
      <c r="S38" s="38">
        <f t="shared" si="0"/>
        <v>0</v>
      </c>
      <c r="T38" s="38">
        <f t="shared" si="1"/>
        <v>0</v>
      </c>
      <c r="U38" s="142"/>
    </row>
    <row r="39" spans="1:21" s="116" customFormat="1" ht="21.75" customHeight="1">
      <c r="A39" s="148">
        <v>10</v>
      </c>
      <c r="B39" s="150">
        <v>0</v>
      </c>
      <c r="C39" s="150">
        <v>1533517</v>
      </c>
      <c r="D39" s="155" t="s">
        <v>40</v>
      </c>
      <c r="E39" s="21">
        <v>112</v>
      </c>
      <c r="F39" s="30" t="s">
        <v>41</v>
      </c>
      <c r="G39" s="37">
        <v>500000</v>
      </c>
      <c r="H39" s="37">
        <v>500000</v>
      </c>
      <c r="I39" s="37">
        <v>500000</v>
      </c>
      <c r="J39" s="37">
        <v>500000</v>
      </c>
      <c r="K39" s="37">
        <v>500000</v>
      </c>
      <c r="L39" s="37">
        <v>500000</v>
      </c>
      <c r="M39" s="37">
        <v>500000</v>
      </c>
      <c r="N39" s="37">
        <v>500000</v>
      </c>
      <c r="O39" s="37">
        <v>500000</v>
      </c>
      <c r="P39" s="37">
        <v>500000</v>
      </c>
      <c r="Q39" s="37">
        <v>500000</v>
      </c>
      <c r="R39" s="37">
        <v>500000</v>
      </c>
      <c r="S39" s="132">
        <f t="shared" si="0"/>
        <v>6000000</v>
      </c>
      <c r="T39" s="132">
        <f t="shared" si="1"/>
        <v>500000</v>
      </c>
      <c r="U39" s="140">
        <f>SUM(S39:T41)</f>
        <v>12500000</v>
      </c>
    </row>
    <row r="40" spans="1:21" s="116" customFormat="1" ht="21.75" customHeight="1">
      <c r="A40" s="144"/>
      <c r="B40" s="143"/>
      <c r="C40" s="143"/>
      <c r="D40" s="138"/>
      <c r="E40" s="18">
        <v>113</v>
      </c>
      <c r="F40" s="23" t="s">
        <v>20</v>
      </c>
      <c r="G40" s="34">
        <v>500000</v>
      </c>
      <c r="H40" s="34">
        <v>500000</v>
      </c>
      <c r="I40" s="34">
        <v>500000</v>
      </c>
      <c r="J40" s="34">
        <v>500000</v>
      </c>
      <c r="K40" s="34">
        <v>500000</v>
      </c>
      <c r="L40" s="34">
        <v>500000</v>
      </c>
      <c r="M40" s="34">
        <v>500000</v>
      </c>
      <c r="N40" s="34">
        <v>500000</v>
      </c>
      <c r="O40" s="34">
        <v>500000</v>
      </c>
      <c r="P40" s="34">
        <v>500000</v>
      </c>
      <c r="Q40" s="34">
        <v>500000</v>
      </c>
      <c r="R40" s="34">
        <v>500000</v>
      </c>
      <c r="S40" s="34">
        <f t="shared" si="0"/>
        <v>6000000</v>
      </c>
      <c r="T40" s="134"/>
      <c r="U40" s="141"/>
    </row>
    <row r="41" spans="1:21" s="116" customFormat="1" ht="21.75" customHeight="1" thickBot="1">
      <c r="A41" s="149"/>
      <c r="B41" s="151"/>
      <c r="C41" s="143"/>
      <c r="D41" s="156"/>
      <c r="E41" s="20">
        <v>232</v>
      </c>
      <c r="F41" s="31" t="s">
        <v>21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8">
        <f t="shared" si="0"/>
        <v>0</v>
      </c>
      <c r="T41" s="38">
        <f t="shared" si="1"/>
        <v>0</v>
      </c>
      <c r="U41" s="142"/>
    </row>
    <row r="42" spans="1:21" s="116" customFormat="1" ht="21.75" customHeight="1">
      <c r="A42" s="159">
        <v>11</v>
      </c>
      <c r="B42" s="161">
        <v>0</v>
      </c>
      <c r="C42" s="161">
        <v>4607720</v>
      </c>
      <c r="D42" s="169" t="s">
        <v>30</v>
      </c>
      <c r="E42" s="19">
        <v>111</v>
      </c>
      <c r="F42" s="30" t="s">
        <v>19</v>
      </c>
      <c r="G42" s="64">
        <v>1485000</v>
      </c>
      <c r="H42" s="64">
        <v>1485000</v>
      </c>
      <c r="I42" s="64">
        <v>1485000</v>
      </c>
      <c r="J42" s="64">
        <v>1485000</v>
      </c>
      <c r="K42" s="64">
        <v>1485000</v>
      </c>
      <c r="L42" s="64">
        <v>1485000</v>
      </c>
      <c r="M42" s="64">
        <v>1485000</v>
      </c>
      <c r="N42" s="64">
        <v>1485000</v>
      </c>
      <c r="O42" s="64">
        <v>1485000</v>
      </c>
      <c r="P42" s="64">
        <v>1485000</v>
      </c>
      <c r="Q42" s="64">
        <v>1485000</v>
      </c>
      <c r="R42" s="64">
        <v>1485000</v>
      </c>
      <c r="S42" s="132">
        <f t="shared" si="0"/>
        <v>17820000</v>
      </c>
      <c r="T42" s="132">
        <f t="shared" si="1"/>
        <v>1485000</v>
      </c>
      <c r="U42" s="140">
        <f>SUM(S42:T43)</f>
        <v>19305000</v>
      </c>
    </row>
    <row r="43" spans="1:21" s="116" customFormat="1" ht="21.75" customHeight="1" thickBot="1">
      <c r="A43" s="160"/>
      <c r="B43" s="162"/>
      <c r="C43" s="162"/>
      <c r="D43" s="170"/>
      <c r="E43" s="76">
        <v>232</v>
      </c>
      <c r="F43" s="32" t="s">
        <v>21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35">
        <f t="shared" si="0"/>
        <v>0</v>
      </c>
      <c r="T43" s="133">
        <f t="shared" si="1"/>
        <v>0</v>
      </c>
      <c r="U43" s="142"/>
    </row>
    <row r="44" spans="1:21" s="116" customFormat="1" ht="21.75" customHeight="1">
      <c r="A44" s="163">
        <v>12</v>
      </c>
      <c r="B44" s="139">
        <v>0</v>
      </c>
      <c r="C44" s="157">
        <v>5342086</v>
      </c>
      <c r="D44" s="138" t="s">
        <v>31</v>
      </c>
      <c r="E44" s="18">
        <v>111</v>
      </c>
      <c r="F44" s="23" t="s">
        <v>19</v>
      </c>
      <c r="G44" s="38">
        <v>765000</v>
      </c>
      <c r="H44" s="38">
        <v>765000</v>
      </c>
      <c r="I44" s="38">
        <v>765000</v>
      </c>
      <c r="J44" s="38">
        <v>765000</v>
      </c>
      <c r="K44" s="38">
        <v>765000</v>
      </c>
      <c r="L44" s="38">
        <v>765000</v>
      </c>
      <c r="M44" s="38">
        <v>765000</v>
      </c>
      <c r="N44" s="38">
        <v>765000</v>
      </c>
      <c r="O44" s="38">
        <v>765000</v>
      </c>
      <c r="P44" s="38">
        <v>765000</v>
      </c>
      <c r="Q44" s="38">
        <v>765000</v>
      </c>
      <c r="R44" s="38">
        <v>765000</v>
      </c>
      <c r="S44" s="132">
        <f t="shared" si="0"/>
        <v>9180000</v>
      </c>
      <c r="T44" s="132">
        <f t="shared" si="1"/>
        <v>765000</v>
      </c>
      <c r="U44" s="141">
        <f>SUM(S44:T45)</f>
        <v>9945000</v>
      </c>
    </row>
    <row r="45" spans="1:21" s="116" customFormat="1" ht="21.75" customHeight="1" thickBot="1">
      <c r="A45" s="160"/>
      <c r="B45" s="153"/>
      <c r="C45" s="158"/>
      <c r="D45" s="156"/>
      <c r="E45" s="20">
        <v>232</v>
      </c>
      <c r="F45" s="32" t="s">
        <v>21</v>
      </c>
      <c r="G45" s="42"/>
      <c r="H45" s="42"/>
      <c r="I45" s="42"/>
      <c r="J45" s="42"/>
      <c r="K45" s="42"/>
      <c r="L45" s="42"/>
      <c r="M45" s="42"/>
      <c r="N45" s="42"/>
      <c r="O45" s="40"/>
      <c r="P45" s="43"/>
      <c r="Q45" s="43"/>
      <c r="R45" s="43"/>
      <c r="S45" s="35">
        <f t="shared" si="0"/>
        <v>0</v>
      </c>
      <c r="T45" s="133">
        <f t="shared" si="1"/>
        <v>0</v>
      </c>
      <c r="U45" s="142"/>
    </row>
    <row r="46" spans="1:21" s="116" customFormat="1" ht="21.75" customHeight="1">
      <c r="A46" s="148">
        <v>13</v>
      </c>
      <c r="B46" s="150">
        <v>0</v>
      </c>
      <c r="C46" s="152">
        <v>4847915</v>
      </c>
      <c r="D46" s="155" t="s">
        <v>29</v>
      </c>
      <c r="E46" s="19">
        <v>111</v>
      </c>
      <c r="F46" s="30" t="s">
        <v>19</v>
      </c>
      <c r="G46" s="64">
        <v>1215000</v>
      </c>
      <c r="H46" s="64">
        <v>1215000</v>
      </c>
      <c r="I46" s="64">
        <v>1215000</v>
      </c>
      <c r="J46" s="64">
        <v>1215000</v>
      </c>
      <c r="K46" s="64">
        <v>1215000</v>
      </c>
      <c r="L46" s="64">
        <v>1215000</v>
      </c>
      <c r="M46" s="64">
        <v>1215000</v>
      </c>
      <c r="N46" s="64">
        <v>1215000</v>
      </c>
      <c r="O46" s="64">
        <v>1215000</v>
      </c>
      <c r="P46" s="64">
        <v>1215000</v>
      </c>
      <c r="Q46" s="64">
        <v>1215000</v>
      </c>
      <c r="R46" s="64">
        <v>1215000</v>
      </c>
      <c r="S46" s="132">
        <f t="shared" si="0"/>
        <v>14580000</v>
      </c>
      <c r="T46" s="132">
        <f t="shared" si="1"/>
        <v>1215000</v>
      </c>
      <c r="U46" s="140">
        <f>SUM(S46:T47)</f>
        <v>15795000</v>
      </c>
    </row>
    <row r="47" spans="1:21" s="116" customFormat="1" ht="21.75" customHeight="1" thickBot="1">
      <c r="A47" s="149"/>
      <c r="B47" s="151"/>
      <c r="C47" s="153"/>
      <c r="D47" s="156"/>
      <c r="E47" s="17">
        <v>232</v>
      </c>
      <c r="F47" s="33" t="s">
        <v>21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35">
        <f t="shared" si="0"/>
        <v>0</v>
      </c>
      <c r="T47" s="133">
        <f t="shared" si="1"/>
        <v>0</v>
      </c>
      <c r="U47" s="142"/>
    </row>
    <row r="48" spans="1:21" s="116" customFormat="1" ht="21.75" customHeight="1" thickBot="1">
      <c r="A48" s="144">
        <v>14</v>
      </c>
      <c r="B48" s="143">
        <v>0</v>
      </c>
      <c r="C48" s="143">
        <v>1894264</v>
      </c>
      <c r="D48" s="154" t="s">
        <v>58</v>
      </c>
      <c r="E48" s="18">
        <v>111</v>
      </c>
      <c r="F48" s="23" t="s">
        <v>19</v>
      </c>
      <c r="G48" s="38">
        <v>600000</v>
      </c>
      <c r="H48" s="38">
        <v>612500</v>
      </c>
      <c r="I48" s="38">
        <v>612500</v>
      </c>
      <c r="J48" s="38">
        <v>612500</v>
      </c>
      <c r="K48" s="38">
        <v>612500</v>
      </c>
      <c r="L48" s="38">
        <v>612500</v>
      </c>
      <c r="M48" s="38">
        <v>612500</v>
      </c>
      <c r="N48" s="38">
        <v>612500</v>
      </c>
      <c r="O48" s="38">
        <v>612500</v>
      </c>
      <c r="P48" s="38">
        <v>612500</v>
      </c>
      <c r="Q48" s="38">
        <v>612500</v>
      </c>
      <c r="R48" s="38">
        <v>612500</v>
      </c>
      <c r="S48" s="64">
        <f t="shared" si="0"/>
        <v>7337500</v>
      </c>
      <c r="T48" s="64">
        <f t="shared" si="1"/>
        <v>611458.3333333334</v>
      </c>
      <c r="U48" s="141">
        <f>SUM(S48:T49)</f>
        <v>7948958.333333333</v>
      </c>
    </row>
    <row r="49" spans="1:21" s="116" customFormat="1" ht="21.75" customHeight="1" thickBot="1">
      <c r="A49" s="144"/>
      <c r="B49" s="143"/>
      <c r="C49" s="143"/>
      <c r="D49" s="154"/>
      <c r="E49" s="18">
        <v>232</v>
      </c>
      <c r="F49" s="23" t="s">
        <v>21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64">
        <f t="shared" si="0"/>
        <v>0</v>
      </c>
      <c r="T49" s="64">
        <f t="shared" si="1"/>
        <v>0</v>
      </c>
      <c r="U49" s="141"/>
    </row>
    <row r="50" spans="1:21" s="116" customFormat="1" ht="30" customHeight="1" thickBot="1">
      <c r="A50" s="68">
        <v>15</v>
      </c>
      <c r="B50" s="28">
        <v>0</v>
      </c>
      <c r="C50" s="28">
        <v>5369157</v>
      </c>
      <c r="D50" s="120" t="s">
        <v>42</v>
      </c>
      <c r="E50" s="19">
        <v>144</v>
      </c>
      <c r="F50" s="44" t="s">
        <v>25</v>
      </c>
      <c r="G50" s="45">
        <v>600000</v>
      </c>
      <c r="H50" s="45">
        <v>600000</v>
      </c>
      <c r="I50" s="45">
        <v>600000</v>
      </c>
      <c r="J50" s="45">
        <v>600000</v>
      </c>
      <c r="K50" s="45">
        <v>600000</v>
      </c>
      <c r="L50" s="45">
        <v>600000</v>
      </c>
      <c r="M50" s="45">
        <v>600000</v>
      </c>
      <c r="N50" s="45">
        <v>600000</v>
      </c>
      <c r="O50" s="45">
        <v>600000</v>
      </c>
      <c r="P50" s="45">
        <v>600000</v>
      </c>
      <c r="Q50" s="45">
        <v>600000</v>
      </c>
      <c r="R50" s="45">
        <v>600000</v>
      </c>
      <c r="S50" s="64">
        <f aca="true" t="shared" si="2" ref="S50:S69">SUM(G50:R50)</f>
        <v>7200000</v>
      </c>
      <c r="T50" s="64">
        <f t="shared" si="1"/>
        <v>600000</v>
      </c>
      <c r="U50" s="104">
        <f>SUM(S50:T50)</f>
        <v>7800000</v>
      </c>
    </row>
    <row r="51" spans="1:21" s="116" customFormat="1" ht="32.25" customHeight="1" thickBot="1">
      <c r="A51" s="68">
        <v>16</v>
      </c>
      <c r="B51" s="27">
        <v>0</v>
      </c>
      <c r="C51" s="47">
        <v>5369153</v>
      </c>
      <c r="D51" s="120" t="s">
        <v>43</v>
      </c>
      <c r="E51" s="19">
        <v>144</v>
      </c>
      <c r="F51" s="44" t="s">
        <v>25</v>
      </c>
      <c r="G51" s="34">
        <v>600000</v>
      </c>
      <c r="H51" s="45">
        <v>600000</v>
      </c>
      <c r="I51" s="45">
        <v>600000</v>
      </c>
      <c r="J51" s="45">
        <v>600000</v>
      </c>
      <c r="K51" s="45">
        <v>600000</v>
      </c>
      <c r="L51" s="45">
        <v>600000</v>
      </c>
      <c r="M51" s="45">
        <v>600000</v>
      </c>
      <c r="N51" s="45">
        <v>600000</v>
      </c>
      <c r="O51" s="45">
        <v>600000</v>
      </c>
      <c r="P51" s="45">
        <v>600000</v>
      </c>
      <c r="Q51" s="45">
        <v>600000</v>
      </c>
      <c r="R51" s="45">
        <v>600000</v>
      </c>
      <c r="S51" s="64">
        <f t="shared" si="2"/>
        <v>7200000</v>
      </c>
      <c r="T51" s="64">
        <f t="shared" si="1"/>
        <v>600000</v>
      </c>
      <c r="U51" s="105">
        <f>SUM(S51:T51)</f>
        <v>7800000</v>
      </c>
    </row>
    <row r="52" spans="1:21" s="116" customFormat="1" ht="21.75" customHeight="1" thickBot="1">
      <c r="A52" s="78">
        <v>17</v>
      </c>
      <c r="B52" s="79">
        <v>0</v>
      </c>
      <c r="C52" s="80">
        <v>2682061</v>
      </c>
      <c r="D52" s="81" t="s">
        <v>44</v>
      </c>
      <c r="E52" s="82">
        <v>144</v>
      </c>
      <c r="F52" s="44" t="s">
        <v>25</v>
      </c>
      <c r="G52" s="83">
        <v>600000</v>
      </c>
      <c r="H52" s="45">
        <v>600000</v>
      </c>
      <c r="I52" s="45">
        <v>600000</v>
      </c>
      <c r="J52" s="45">
        <v>600000</v>
      </c>
      <c r="K52" s="45">
        <v>600000</v>
      </c>
      <c r="L52" s="45">
        <v>600000</v>
      </c>
      <c r="M52" s="45">
        <v>600000</v>
      </c>
      <c r="N52" s="45">
        <v>600000</v>
      </c>
      <c r="O52" s="45">
        <v>600000</v>
      </c>
      <c r="P52" s="45">
        <v>600000</v>
      </c>
      <c r="Q52" s="45">
        <v>600000</v>
      </c>
      <c r="R52" s="45">
        <v>600000</v>
      </c>
      <c r="S52" s="64">
        <f t="shared" si="2"/>
        <v>7200000</v>
      </c>
      <c r="T52" s="64">
        <f t="shared" si="1"/>
        <v>600000</v>
      </c>
      <c r="U52" s="104">
        <f>SUM(S52:T52)</f>
        <v>7800000</v>
      </c>
    </row>
    <row r="53" spans="1:21" s="116" customFormat="1" ht="21.75" customHeight="1" thickBot="1">
      <c r="A53" s="78">
        <v>18</v>
      </c>
      <c r="B53" s="79">
        <v>0</v>
      </c>
      <c r="C53" s="80">
        <v>4900795</v>
      </c>
      <c r="D53" s="81" t="s">
        <v>45</v>
      </c>
      <c r="E53" s="82">
        <v>144</v>
      </c>
      <c r="F53" s="44" t="s">
        <v>25</v>
      </c>
      <c r="G53" s="83">
        <v>1500000</v>
      </c>
      <c r="H53" s="83">
        <v>1500000</v>
      </c>
      <c r="I53" s="83">
        <v>1500000</v>
      </c>
      <c r="J53" s="83">
        <v>1500000</v>
      </c>
      <c r="K53" s="83">
        <v>1000000</v>
      </c>
      <c r="L53" s="83">
        <v>1000000</v>
      </c>
      <c r="M53" s="83">
        <v>1000000</v>
      </c>
      <c r="N53" s="83">
        <v>1000000</v>
      </c>
      <c r="O53" s="83">
        <v>1000000</v>
      </c>
      <c r="P53" s="83">
        <v>1000000</v>
      </c>
      <c r="Q53" s="83">
        <v>1000000</v>
      </c>
      <c r="R53" s="83">
        <v>1000000</v>
      </c>
      <c r="S53" s="64">
        <f t="shared" si="2"/>
        <v>14000000</v>
      </c>
      <c r="T53" s="64">
        <f t="shared" si="1"/>
        <v>1166666.6666666667</v>
      </c>
      <c r="U53" s="104">
        <f>SUM(S53:T53)</f>
        <v>15166666.666666666</v>
      </c>
    </row>
    <row r="54" spans="1:21" s="116" customFormat="1" ht="21.75" customHeight="1" thickBot="1">
      <c r="A54" s="69">
        <v>19</v>
      </c>
      <c r="B54" s="46">
        <v>0</v>
      </c>
      <c r="C54" s="77">
        <v>5121663</v>
      </c>
      <c r="D54" s="119" t="s">
        <v>59</v>
      </c>
      <c r="E54" s="85">
        <v>144</v>
      </c>
      <c r="F54" s="86" t="s">
        <v>25</v>
      </c>
      <c r="G54" s="124">
        <v>2500000</v>
      </c>
      <c r="H54" s="124">
        <v>2500000</v>
      </c>
      <c r="I54" s="124">
        <v>2500000</v>
      </c>
      <c r="J54" s="124">
        <v>2500000</v>
      </c>
      <c r="K54" s="124">
        <v>2000000</v>
      </c>
      <c r="L54" s="124">
        <v>2000000</v>
      </c>
      <c r="M54" s="124">
        <v>2000000</v>
      </c>
      <c r="N54" s="124">
        <v>2000000</v>
      </c>
      <c r="O54" s="124">
        <v>2000000</v>
      </c>
      <c r="P54" s="124">
        <v>2000000</v>
      </c>
      <c r="Q54" s="124">
        <v>2000000</v>
      </c>
      <c r="R54" s="124">
        <v>2000000</v>
      </c>
      <c r="S54" s="64">
        <f t="shared" si="2"/>
        <v>26000000</v>
      </c>
      <c r="T54" s="64">
        <f t="shared" si="1"/>
        <v>2166666.6666666665</v>
      </c>
      <c r="U54" s="106">
        <f>SUM(S54:T54)</f>
        <v>28166666.666666668</v>
      </c>
    </row>
    <row r="55" spans="1:21" s="116" customFormat="1" ht="21.75" customHeight="1">
      <c r="A55" s="87">
        <v>20</v>
      </c>
      <c r="B55" s="88">
        <v>0</v>
      </c>
      <c r="C55" s="102">
        <v>4903958</v>
      </c>
      <c r="D55" s="89" t="s">
        <v>46</v>
      </c>
      <c r="E55" s="19">
        <v>144</v>
      </c>
      <c r="F55" s="30" t="s">
        <v>25</v>
      </c>
      <c r="G55" s="90">
        <v>1600000</v>
      </c>
      <c r="H55" s="90">
        <v>1600000</v>
      </c>
      <c r="I55" s="90">
        <v>1600000</v>
      </c>
      <c r="J55" s="90">
        <v>1600000</v>
      </c>
      <c r="K55" s="90">
        <v>1600000</v>
      </c>
      <c r="L55" s="90">
        <v>1600000</v>
      </c>
      <c r="M55" s="90">
        <v>1600000</v>
      </c>
      <c r="N55" s="90">
        <v>1600000</v>
      </c>
      <c r="O55" s="90">
        <v>1600000</v>
      </c>
      <c r="P55" s="90">
        <v>1600000</v>
      </c>
      <c r="Q55" s="90">
        <v>1600000</v>
      </c>
      <c r="R55" s="90">
        <v>1600000</v>
      </c>
      <c r="S55" s="132">
        <f t="shared" si="2"/>
        <v>19200000</v>
      </c>
      <c r="T55" s="132">
        <f t="shared" si="1"/>
        <v>1600000</v>
      </c>
      <c r="U55" s="105">
        <f>SUM(S55:T56)</f>
        <v>22425000</v>
      </c>
    </row>
    <row r="56" spans="1:21" s="116" customFormat="1" ht="21.75" customHeight="1" thickBot="1">
      <c r="A56" s="72"/>
      <c r="B56" s="73"/>
      <c r="C56" s="103"/>
      <c r="D56" s="92"/>
      <c r="E56" s="17">
        <v>232</v>
      </c>
      <c r="F56" s="31" t="s">
        <v>56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>
        <v>1500000</v>
      </c>
      <c r="Q56" s="127"/>
      <c r="R56" s="127"/>
      <c r="S56" s="35">
        <f t="shared" si="2"/>
        <v>1500000</v>
      </c>
      <c r="T56" s="133">
        <f t="shared" si="1"/>
        <v>125000</v>
      </c>
      <c r="U56" s="107"/>
    </row>
    <row r="57" spans="1:21" s="116" customFormat="1" ht="21.75" customHeight="1" thickBot="1">
      <c r="A57" s="70">
        <v>21</v>
      </c>
      <c r="B57" s="55">
        <v>0</v>
      </c>
      <c r="C57" s="96">
        <v>3876630</v>
      </c>
      <c r="D57" s="121" t="s">
        <v>47</v>
      </c>
      <c r="E57" s="76">
        <v>144</v>
      </c>
      <c r="F57" s="32" t="s">
        <v>25</v>
      </c>
      <c r="G57" s="42">
        <v>800000</v>
      </c>
      <c r="H57" s="42">
        <v>800000</v>
      </c>
      <c r="I57" s="42">
        <v>800000</v>
      </c>
      <c r="J57" s="42">
        <v>800000</v>
      </c>
      <c r="K57" s="42">
        <v>800000</v>
      </c>
      <c r="L57" s="42">
        <v>800000</v>
      </c>
      <c r="M57" s="42">
        <v>800000</v>
      </c>
      <c r="N57" s="42">
        <v>800000</v>
      </c>
      <c r="O57" s="42">
        <v>800000</v>
      </c>
      <c r="P57" s="42">
        <v>800000</v>
      </c>
      <c r="Q57" s="42">
        <v>800000</v>
      </c>
      <c r="R57" s="42">
        <v>800000</v>
      </c>
      <c r="S57" s="64">
        <f t="shared" si="2"/>
        <v>9600000</v>
      </c>
      <c r="T57" s="64">
        <f t="shared" si="1"/>
        <v>800000</v>
      </c>
      <c r="U57" s="104">
        <f aca="true" t="shared" si="3" ref="U57:U68">SUM(S57:T57)</f>
        <v>10400000</v>
      </c>
    </row>
    <row r="58" spans="1:21" s="116" customFormat="1" ht="33.75" customHeight="1" thickBot="1">
      <c r="A58" s="78">
        <v>23</v>
      </c>
      <c r="B58" s="79">
        <v>0</v>
      </c>
      <c r="C58" s="80">
        <v>4155155</v>
      </c>
      <c r="D58" s="81" t="s">
        <v>48</v>
      </c>
      <c r="E58" s="82">
        <v>144</v>
      </c>
      <c r="F58" s="44" t="s">
        <v>25</v>
      </c>
      <c r="G58" s="84">
        <v>2000000</v>
      </c>
      <c r="H58" s="84">
        <v>2000000</v>
      </c>
      <c r="I58" s="84">
        <v>2000000</v>
      </c>
      <c r="J58" s="84">
        <v>2000000</v>
      </c>
      <c r="K58" s="84">
        <v>2000000</v>
      </c>
      <c r="L58" s="84">
        <v>2000000</v>
      </c>
      <c r="M58" s="84">
        <v>2000000</v>
      </c>
      <c r="N58" s="84">
        <v>2000000</v>
      </c>
      <c r="O58" s="84">
        <v>2000000</v>
      </c>
      <c r="P58" s="84">
        <v>2000000</v>
      </c>
      <c r="Q58" s="84">
        <f>-I5</f>
        <v>0</v>
      </c>
      <c r="R58" s="84">
        <v>2000000</v>
      </c>
      <c r="S58" s="64">
        <f t="shared" si="2"/>
        <v>22000000</v>
      </c>
      <c r="T58" s="64">
        <f t="shared" si="1"/>
        <v>1833333.3333333333</v>
      </c>
      <c r="U58" s="104">
        <f t="shared" si="3"/>
        <v>23833333.333333332</v>
      </c>
    </row>
    <row r="59" spans="1:21" s="116" customFormat="1" ht="21.75" customHeight="1" thickBot="1">
      <c r="A59" s="78">
        <v>24</v>
      </c>
      <c r="B59" s="79">
        <v>0</v>
      </c>
      <c r="C59" s="93">
        <v>5369151</v>
      </c>
      <c r="D59" s="81" t="s">
        <v>61</v>
      </c>
      <c r="E59" s="82">
        <v>144</v>
      </c>
      <c r="F59" s="44" t="s">
        <v>25</v>
      </c>
      <c r="G59" s="84">
        <v>600000</v>
      </c>
      <c r="H59" s="84">
        <v>600000</v>
      </c>
      <c r="I59" s="84">
        <v>600000</v>
      </c>
      <c r="J59" s="84">
        <v>600000</v>
      </c>
      <c r="K59" s="84">
        <v>600000</v>
      </c>
      <c r="L59" s="84">
        <v>600000</v>
      </c>
      <c r="M59" s="84">
        <v>600000</v>
      </c>
      <c r="N59" s="84">
        <v>600000</v>
      </c>
      <c r="O59" s="84">
        <v>600000</v>
      </c>
      <c r="P59" s="84">
        <v>600000</v>
      </c>
      <c r="Q59" s="84">
        <v>600000</v>
      </c>
      <c r="R59" s="84">
        <v>600000</v>
      </c>
      <c r="S59" s="64">
        <f t="shared" si="2"/>
        <v>7200000</v>
      </c>
      <c r="T59" s="64">
        <f t="shared" si="1"/>
        <v>600000</v>
      </c>
      <c r="U59" s="104">
        <f t="shared" si="3"/>
        <v>7800000</v>
      </c>
    </row>
    <row r="60" spans="1:21" s="116" customFormat="1" ht="21.75" customHeight="1" thickBot="1">
      <c r="A60" s="78">
        <v>25</v>
      </c>
      <c r="B60" s="79">
        <v>0</v>
      </c>
      <c r="C60" s="93">
        <v>1738087</v>
      </c>
      <c r="D60" s="81" t="s">
        <v>64</v>
      </c>
      <c r="E60" s="82">
        <v>144</v>
      </c>
      <c r="F60" s="44" t="s">
        <v>25</v>
      </c>
      <c r="G60" s="45">
        <v>1500000</v>
      </c>
      <c r="H60" s="45">
        <v>1500000</v>
      </c>
      <c r="I60" s="45">
        <v>1500000</v>
      </c>
      <c r="J60" s="45">
        <v>1500000</v>
      </c>
      <c r="K60" s="45">
        <v>1500000</v>
      </c>
      <c r="L60" s="45">
        <v>1500000</v>
      </c>
      <c r="M60" s="45">
        <v>1500000</v>
      </c>
      <c r="N60" s="45">
        <v>1500000</v>
      </c>
      <c r="O60" s="45">
        <v>1500000</v>
      </c>
      <c r="P60" s="45">
        <v>1500000</v>
      </c>
      <c r="Q60" s="45">
        <v>1500000</v>
      </c>
      <c r="R60" s="45">
        <v>1500000</v>
      </c>
      <c r="S60" s="64">
        <f t="shared" si="2"/>
        <v>18000000</v>
      </c>
      <c r="T60" s="64">
        <f t="shared" si="1"/>
        <v>1500000</v>
      </c>
      <c r="U60" s="104">
        <f t="shared" si="3"/>
        <v>19500000</v>
      </c>
    </row>
    <row r="61" spans="1:21" s="116" customFormat="1" ht="21.75" customHeight="1" thickBot="1">
      <c r="A61" s="78">
        <v>27</v>
      </c>
      <c r="B61" s="79">
        <v>0</v>
      </c>
      <c r="C61" s="93">
        <v>5204728</v>
      </c>
      <c r="D61" s="81" t="s">
        <v>60</v>
      </c>
      <c r="E61" s="82">
        <v>144</v>
      </c>
      <c r="F61" s="44" t="s">
        <v>25</v>
      </c>
      <c r="G61" s="45">
        <v>400000</v>
      </c>
      <c r="H61" s="45">
        <v>400000</v>
      </c>
      <c r="I61" s="45">
        <v>400000</v>
      </c>
      <c r="J61" s="45">
        <v>400000</v>
      </c>
      <c r="K61" s="45">
        <v>400000</v>
      </c>
      <c r="L61" s="45">
        <v>400000</v>
      </c>
      <c r="M61" s="45">
        <v>400000</v>
      </c>
      <c r="N61" s="45">
        <v>400000</v>
      </c>
      <c r="O61" s="45">
        <v>400000</v>
      </c>
      <c r="P61" s="45">
        <v>400000</v>
      </c>
      <c r="Q61" s="45">
        <v>400000</v>
      </c>
      <c r="R61" s="45">
        <v>400000</v>
      </c>
      <c r="S61" s="64">
        <f t="shared" si="2"/>
        <v>4800000</v>
      </c>
      <c r="T61" s="64">
        <f t="shared" si="1"/>
        <v>400000</v>
      </c>
      <c r="U61" s="104">
        <f t="shared" si="3"/>
        <v>5200000</v>
      </c>
    </row>
    <row r="62" spans="1:21" s="116" customFormat="1" ht="21.75" customHeight="1" thickBot="1">
      <c r="A62" s="78">
        <v>29</v>
      </c>
      <c r="B62" s="79">
        <v>0</v>
      </c>
      <c r="C62" s="93">
        <v>5535565</v>
      </c>
      <c r="D62" s="81" t="s">
        <v>62</v>
      </c>
      <c r="E62" s="82">
        <v>144</v>
      </c>
      <c r="F62" s="44" t="s">
        <v>25</v>
      </c>
      <c r="G62" s="84">
        <v>1000000</v>
      </c>
      <c r="H62" s="84">
        <v>1000000</v>
      </c>
      <c r="I62" s="84">
        <v>1000000</v>
      </c>
      <c r="J62" s="84">
        <v>1000000</v>
      </c>
      <c r="K62" s="84">
        <v>1000000</v>
      </c>
      <c r="L62" s="84">
        <v>1000000</v>
      </c>
      <c r="M62" s="84">
        <v>1000000</v>
      </c>
      <c r="N62" s="122"/>
      <c r="O62" s="122"/>
      <c r="P62" s="122"/>
      <c r="Q62" s="122"/>
      <c r="R62" s="122"/>
      <c r="S62" s="64">
        <f t="shared" si="2"/>
        <v>7000000</v>
      </c>
      <c r="T62" s="64">
        <f t="shared" si="1"/>
        <v>583333.3333333334</v>
      </c>
      <c r="U62" s="104">
        <f t="shared" si="3"/>
        <v>7583333.333333333</v>
      </c>
    </row>
    <row r="63" spans="1:21" s="116" customFormat="1" ht="21.75" customHeight="1" thickBot="1">
      <c r="A63" s="78">
        <v>30</v>
      </c>
      <c r="B63" s="79">
        <v>0</v>
      </c>
      <c r="C63" s="93">
        <v>4649613</v>
      </c>
      <c r="D63" s="81" t="s">
        <v>49</v>
      </c>
      <c r="E63" s="82">
        <v>144</v>
      </c>
      <c r="F63" s="44" t="s">
        <v>25</v>
      </c>
      <c r="G63" s="45">
        <v>1500000</v>
      </c>
      <c r="H63" s="97">
        <v>1500000</v>
      </c>
      <c r="I63" s="97">
        <v>1500000</v>
      </c>
      <c r="J63" s="97">
        <v>1500000</v>
      </c>
      <c r="K63" s="45">
        <v>1500000</v>
      </c>
      <c r="L63" s="45">
        <v>1500000</v>
      </c>
      <c r="M63" s="45">
        <v>1500000</v>
      </c>
      <c r="N63" s="45">
        <v>1500000</v>
      </c>
      <c r="O63" s="45">
        <v>1500000</v>
      </c>
      <c r="P63" s="45">
        <v>1500000</v>
      </c>
      <c r="Q63" s="45">
        <v>1500000</v>
      </c>
      <c r="R63" s="45">
        <v>1500000</v>
      </c>
      <c r="S63" s="64">
        <f t="shared" si="2"/>
        <v>18000000</v>
      </c>
      <c r="T63" s="64">
        <f t="shared" si="1"/>
        <v>1500000</v>
      </c>
      <c r="U63" s="104">
        <f t="shared" si="3"/>
        <v>19500000</v>
      </c>
    </row>
    <row r="64" spans="1:21" s="116" customFormat="1" ht="21.75" customHeight="1" thickBot="1">
      <c r="A64" s="78">
        <v>35</v>
      </c>
      <c r="B64" s="79">
        <v>0</v>
      </c>
      <c r="C64" s="93">
        <v>3889590</v>
      </c>
      <c r="D64" s="81" t="s">
        <v>51</v>
      </c>
      <c r="E64" s="82">
        <v>144</v>
      </c>
      <c r="F64" s="44" t="s">
        <v>25</v>
      </c>
      <c r="G64" s="97">
        <v>500000</v>
      </c>
      <c r="H64" s="97">
        <v>500000</v>
      </c>
      <c r="I64" s="97">
        <v>500000</v>
      </c>
      <c r="J64" s="97">
        <v>500000</v>
      </c>
      <c r="K64" s="97">
        <v>500000</v>
      </c>
      <c r="L64" s="97">
        <v>500000</v>
      </c>
      <c r="M64" s="97">
        <v>500000</v>
      </c>
      <c r="N64" s="97">
        <v>500000</v>
      </c>
      <c r="O64" s="97">
        <v>500000</v>
      </c>
      <c r="P64" s="45">
        <v>500000</v>
      </c>
      <c r="Q64" s="45">
        <v>500000</v>
      </c>
      <c r="R64" s="45">
        <v>500000</v>
      </c>
      <c r="S64" s="132">
        <f t="shared" si="2"/>
        <v>6000000</v>
      </c>
      <c r="T64" s="132">
        <f t="shared" si="1"/>
        <v>500000</v>
      </c>
      <c r="U64" s="106">
        <f t="shared" si="3"/>
        <v>6500000</v>
      </c>
    </row>
    <row r="65" spans="1:21" s="116" customFormat="1" ht="21.75" customHeight="1" thickBot="1">
      <c r="A65" s="78">
        <v>36</v>
      </c>
      <c r="B65" s="79">
        <v>0</v>
      </c>
      <c r="C65" s="93">
        <v>1777906</v>
      </c>
      <c r="D65" s="81" t="s">
        <v>52</v>
      </c>
      <c r="E65" s="82">
        <v>144</v>
      </c>
      <c r="F65" s="44" t="s">
        <v>25</v>
      </c>
      <c r="G65" s="45">
        <v>500000</v>
      </c>
      <c r="H65" s="45">
        <v>500000</v>
      </c>
      <c r="I65" s="45">
        <v>500000</v>
      </c>
      <c r="J65" s="45">
        <v>500000</v>
      </c>
      <c r="K65" s="45">
        <v>500000</v>
      </c>
      <c r="L65" s="45">
        <v>500000</v>
      </c>
      <c r="M65" s="45">
        <v>500000</v>
      </c>
      <c r="N65" s="45">
        <v>500000</v>
      </c>
      <c r="O65" s="45">
        <v>500000</v>
      </c>
      <c r="P65" s="45">
        <v>500000</v>
      </c>
      <c r="Q65" s="45">
        <v>500000</v>
      </c>
      <c r="R65" s="84">
        <v>500000</v>
      </c>
      <c r="S65" s="52">
        <f t="shared" si="2"/>
        <v>6000000</v>
      </c>
      <c r="T65" s="135">
        <f t="shared" si="1"/>
        <v>500000</v>
      </c>
      <c r="U65" s="126">
        <f t="shared" si="3"/>
        <v>6500000</v>
      </c>
    </row>
    <row r="66" spans="1:21" s="116" customFormat="1" ht="21.75" customHeight="1" thickBot="1">
      <c r="A66" s="78">
        <v>37</v>
      </c>
      <c r="B66" s="79">
        <v>0</v>
      </c>
      <c r="C66" s="93">
        <v>4702092</v>
      </c>
      <c r="D66" s="81" t="s">
        <v>63</v>
      </c>
      <c r="E66" s="82">
        <v>144</v>
      </c>
      <c r="F66" s="44" t="s">
        <v>25</v>
      </c>
      <c r="G66" s="45">
        <v>1000000</v>
      </c>
      <c r="H66" s="45">
        <v>1000000</v>
      </c>
      <c r="I66" s="45">
        <v>1000000</v>
      </c>
      <c r="J66" s="45">
        <v>1000000</v>
      </c>
      <c r="K66" s="45">
        <v>1000000</v>
      </c>
      <c r="L66" s="45">
        <v>1000000</v>
      </c>
      <c r="M66" s="45">
        <v>1000000</v>
      </c>
      <c r="N66" s="45">
        <v>1000000</v>
      </c>
      <c r="O66" s="45">
        <v>1000000</v>
      </c>
      <c r="P66" s="45">
        <v>1000000</v>
      </c>
      <c r="Q66" s="45">
        <v>1000000</v>
      </c>
      <c r="R66" s="45">
        <v>1000000</v>
      </c>
      <c r="S66" s="34">
        <f t="shared" si="2"/>
        <v>12000000</v>
      </c>
      <c r="T66" s="134">
        <f t="shared" si="1"/>
        <v>1000000</v>
      </c>
      <c r="U66" s="126">
        <f t="shared" si="3"/>
        <v>13000000</v>
      </c>
    </row>
    <row r="67" spans="1:21" s="116" customFormat="1" ht="21.75" customHeight="1" thickBot="1">
      <c r="A67" s="78"/>
      <c r="B67" s="79"/>
      <c r="C67" s="93"/>
      <c r="D67" s="81" t="s">
        <v>68</v>
      </c>
      <c r="E67" s="82"/>
      <c r="F67" s="44"/>
      <c r="G67" s="45">
        <v>1500000</v>
      </c>
      <c r="H67" s="45">
        <v>1500000</v>
      </c>
      <c r="I67" s="45">
        <v>1500000</v>
      </c>
      <c r="J67" s="45">
        <v>1500000</v>
      </c>
      <c r="K67" s="45">
        <v>1500000</v>
      </c>
      <c r="L67" s="45">
        <v>1500000</v>
      </c>
      <c r="M67" s="45">
        <v>1500000</v>
      </c>
      <c r="N67" s="45">
        <v>1500000</v>
      </c>
      <c r="O67" s="45">
        <v>1500000</v>
      </c>
      <c r="P67" s="45">
        <v>1500000</v>
      </c>
      <c r="Q67" s="45">
        <v>1500000</v>
      </c>
      <c r="R67" s="45">
        <v>1500000</v>
      </c>
      <c r="S67" s="38">
        <f t="shared" si="2"/>
        <v>18000000</v>
      </c>
      <c r="T67" s="38"/>
      <c r="U67" s="126">
        <f t="shared" si="3"/>
        <v>18000000</v>
      </c>
    </row>
    <row r="68" spans="1:21" s="116" customFormat="1" ht="21.75" customHeight="1" thickBot="1">
      <c r="A68" s="78">
        <v>38</v>
      </c>
      <c r="B68" s="79">
        <v>0</v>
      </c>
      <c r="C68" s="93">
        <v>6300150</v>
      </c>
      <c r="D68" s="81" t="s">
        <v>65</v>
      </c>
      <c r="E68" s="82">
        <v>144</v>
      </c>
      <c r="F68" s="44" t="s">
        <v>25</v>
      </c>
      <c r="G68" s="45">
        <v>1500000</v>
      </c>
      <c r="H68" s="45">
        <v>1500000</v>
      </c>
      <c r="I68" s="45">
        <v>1500000</v>
      </c>
      <c r="J68" s="45">
        <v>1500000</v>
      </c>
      <c r="K68" s="45">
        <v>1000000</v>
      </c>
      <c r="L68" s="45">
        <v>1000000</v>
      </c>
      <c r="M68" s="45">
        <v>1000000</v>
      </c>
      <c r="N68" s="45">
        <v>1000000</v>
      </c>
      <c r="O68" s="45">
        <v>1000000</v>
      </c>
      <c r="P68" s="45">
        <v>1000000</v>
      </c>
      <c r="Q68" s="45">
        <v>1000000</v>
      </c>
      <c r="R68" s="45">
        <v>1000000</v>
      </c>
      <c r="S68" s="64">
        <f t="shared" si="2"/>
        <v>14000000</v>
      </c>
      <c r="T68" s="64">
        <f t="shared" si="1"/>
        <v>1166666.6666666667</v>
      </c>
      <c r="U68" s="105">
        <f t="shared" si="3"/>
        <v>15166666.666666666</v>
      </c>
    </row>
    <row r="69" spans="1:21" s="116" customFormat="1" ht="21.75" customHeight="1" thickBot="1">
      <c r="A69" s="78">
        <v>39</v>
      </c>
      <c r="B69" s="79">
        <v>0</v>
      </c>
      <c r="C69" s="93">
        <v>3829205</v>
      </c>
      <c r="D69" s="81" t="s">
        <v>53</v>
      </c>
      <c r="E69" s="82">
        <v>144</v>
      </c>
      <c r="F69" s="44" t="s">
        <v>25</v>
      </c>
      <c r="G69" s="84">
        <v>700000</v>
      </c>
      <c r="H69" s="84">
        <v>700000</v>
      </c>
      <c r="I69" s="84">
        <v>700000</v>
      </c>
      <c r="J69" s="84">
        <v>700000</v>
      </c>
      <c r="K69" s="84">
        <v>700000</v>
      </c>
      <c r="L69" s="84">
        <v>700000</v>
      </c>
      <c r="M69" s="84">
        <v>700000</v>
      </c>
      <c r="N69" s="84">
        <v>700000</v>
      </c>
      <c r="O69" s="84">
        <v>700000</v>
      </c>
      <c r="P69" s="84">
        <v>700000</v>
      </c>
      <c r="Q69" s="84">
        <v>700000</v>
      </c>
      <c r="R69" s="84">
        <v>700000</v>
      </c>
      <c r="S69" s="64">
        <f t="shared" si="2"/>
        <v>8400000</v>
      </c>
      <c r="T69" s="64">
        <f t="shared" si="1"/>
        <v>700000</v>
      </c>
      <c r="U69" s="125">
        <f aca="true" t="shared" si="4" ref="U69:U74">SUM(S69:T69)</f>
        <v>9100000</v>
      </c>
    </row>
    <row r="70" spans="1:21" s="116" customFormat="1" ht="21.75" customHeight="1" thickBot="1">
      <c r="A70" s="78">
        <v>41</v>
      </c>
      <c r="B70" s="79">
        <v>0</v>
      </c>
      <c r="C70" s="93">
        <v>4309495</v>
      </c>
      <c r="D70" s="81" t="s">
        <v>54</v>
      </c>
      <c r="E70" s="82">
        <v>144</v>
      </c>
      <c r="F70" s="44" t="s">
        <v>25</v>
      </c>
      <c r="G70" s="45">
        <v>500000</v>
      </c>
      <c r="H70" s="45">
        <v>500000</v>
      </c>
      <c r="I70" s="45">
        <v>500000</v>
      </c>
      <c r="J70" s="45">
        <v>500000</v>
      </c>
      <c r="K70" s="45">
        <v>500000</v>
      </c>
      <c r="L70" s="45">
        <v>500000</v>
      </c>
      <c r="M70" s="45">
        <v>500000</v>
      </c>
      <c r="N70" s="45">
        <v>500000</v>
      </c>
      <c r="O70" s="45">
        <v>500000</v>
      </c>
      <c r="P70" s="45">
        <v>500000</v>
      </c>
      <c r="Q70" s="45">
        <v>500000</v>
      </c>
      <c r="R70" s="45">
        <v>500000</v>
      </c>
      <c r="S70" s="64">
        <f aca="true" t="shared" si="5" ref="S70:S78">SUM(G70:R70)</f>
        <v>6000000</v>
      </c>
      <c r="T70" s="64">
        <f t="shared" si="1"/>
        <v>500000</v>
      </c>
      <c r="U70" s="125">
        <f t="shared" si="4"/>
        <v>6500000</v>
      </c>
    </row>
    <row r="71" spans="1:21" s="116" customFormat="1" ht="21.75" customHeight="1" thickBot="1">
      <c r="A71" s="78"/>
      <c r="B71" s="79">
        <v>0</v>
      </c>
      <c r="C71" s="93">
        <v>5589799</v>
      </c>
      <c r="D71" s="81" t="s">
        <v>67</v>
      </c>
      <c r="E71" s="82">
        <v>144</v>
      </c>
      <c r="F71" s="44" t="s">
        <v>25</v>
      </c>
      <c r="G71" s="84">
        <v>500000</v>
      </c>
      <c r="H71" s="84">
        <v>500000</v>
      </c>
      <c r="I71" s="84">
        <v>500000</v>
      </c>
      <c r="J71" s="84">
        <v>500000</v>
      </c>
      <c r="K71" s="84">
        <v>500000</v>
      </c>
      <c r="L71" s="84">
        <v>500000</v>
      </c>
      <c r="M71" s="45">
        <v>500000</v>
      </c>
      <c r="N71" s="45">
        <v>500000</v>
      </c>
      <c r="O71" s="45">
        <v>500000</v>
      </c>
      <c r="P71" s="45">
        <v>500000</v>
      </c>
      <c r="Q71" s="45">
        <v>500000</v>
      </c>
      <c r="R71" s="45">
        <v>500000</v>
      </c>
      <c r="S71" s="64">
        <f t="shared" si="5"/>
        <v>6000000</v>
      </c>
      <c r="T71" s="64">
        <f t="shared" si="1"/>
        <v>500000</v>
      </c>
      <c r="U71" s="125">
        <f t="shared" si="4"/>
        <v>6500000</v>
      </c>
    </row>
    <row r="72" spans="1:21" s="116" customFormat="1" ht="21.75" customHeight="1" thickBot="1">
      <c r="A72" s="78">
        <v>43</v>
      </c>
      <c r="B72" s="93">
        <v>0</v>
      </c>
      <c r="C72" s="93">
        <v>2271914</v>
      </c>
      <c r="D72" s="81" t="s">
        <v>55</v>
      </c>
      <c r="E72" s="82">
        <v>144</v>
      </c>
      <c r="F72" s="44" t="s">
        <v>25</v>
      </c>
      <c r="G72" s="94">
        <v>500000</v>
      </c>
      <c r="H72" s="94">
        <v>500000</v>
      </c>
      <c r="I72" s="94">
        <v>500000</v>
      </c>
      <c r="J72" s="94">
        <v>500000</v>
      </c>
      <c r="K72" s="94">
        <v>500000</v>
      </c>
      <c r="L72" s="94">
        <v>500000</v>
      </c>
      <c r="M72" s="94">
        <v>500000</v>
      </c>
      <c r="N72" s="94">
        <v>500000</v>
      </c>
      <c r="O72" s="94">
        <v>500000</v>
      </c>
      <c r="P72" s="94">
        <v>500000</v>
      </c>
      <c r="Q72" s="94">
        <v>500000</v>
      </c>
      <c r="R72" s="94">
        <v>500000</v>
      </c>
      <c r="S72" s="64">
        <f t="shared" si="5"/>
        <v>6000000</v>
      </c>
      <c r="T72" s="64">
        <f aca="true" t="shared" si="6" ref="T72:T77">S72/12</f>
        <v>500000</v>
      </c>
      <c r="U72" s="125">
        <f t="shared" si="4"/>
        <v>6500000</v>
      </c>
    </row>
    <row r="73" spans="1:21" s="116" customFormat="1" ht="21.75" customHeight="1" thickBot="1">
      <c r="A73" s="144">
        <v>49</v>
      </c>
      <c r="B73" s="143">
        <v>0</v>
      </c>
      <c r="C73" s="139">
        <v>4564587</v>
      </c>
      <c r="D73" s="138" t="s">
        <v>50</v>
      </c>
      <c r="E73" s="21">
        <v>145</v>
      </c>
      <c r="F73" s="30" t="s">
        <v>26</v>
      </c>
      <c r="G73" s="38">
        <v>1500000</v>
      </c>
      <c r="H73" s="38">
        <v>1500000</v>
      </c>
      <c r="I73" s="38">
        <v>1500000</v>
      </c>
      <c r="J73" s="38">
        <v>1500000</v>
      </c>
      <c r="K73" s="38">
        <v>1500000</v>
      </c>
      <c r="L73" s="38">
        <v>1500000</v>
      </c>
      <c r="M73" s="38">
        <v>1500000</v>
      </c>
      <c r="N73" s="38">
        <v>1500000</v>
      </c>
      <c r="O73" s="38">
        <v>1500000</v>
      </c>
      <c r="P73" s="38">
        <v>1500000</v>
      </c>
      <c r="Q73" s="38">
        <v>1500000</v>
      </c>
      <c r="R73" s="38">
        <v>1500000</v>
      </c>
      <c r="S73" s="64">
        <f t="shared" si="5"/>
        <v>18000000</v>
      </c>
      <c r="T73" s="64">
        <f t="shared" si="6"/>
        <v>1500000</v>
      </c>
      <c r="U73" s="125">
        <f t="shared" si="4"/>
        <v>19500000</v>
      </c>
    </row>
    <row r="74" spans="1:21" s="116" customFormat="1" ht="21.75" customHeight="1" thickBot="1">
      <c r="A74" s="144"/>
      <c r="B74" s="143"/>
      <c r="C74" s="139"/>
      <c r="D74" s="138"/>
      <c r="E74" s="85">
        <v>232</v>
      </c>
      <c r="F74" s="86" t="s">
        <v>56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64">
        <f t="shared" si="5"/>
        <v>0</v>
      </c>
      <c r="T74" s="64">
        <f t="shared" si="6"/>
        <v>0</v>
      </c>
      <c r="U74" s="125">
        <f t="shared" si="4"/>
        <v>0</v>
      </c>
    </row>
    <row r="75" spans="1:21" s="116" customFormat="1" ht="21.75" customHeight="1" thickBot="1">
      <c r="A75" s="148">
        <v>50</v>
      </c>
      <c r="B75" s="150">
        <v>0</v>
      </c>
      <c r="C75" s="152">
        <v>4309470</v>
      </c>
      <c r="D75" s="155" t="s">
        <v>57</v>
      </c>
      <c r="E75" s="21">
        <v>145</v>
      </c>
      <c r="F75" s="30" t="s">
        <v>26</v>
      </c>
      <c r="G75" s="64">
        <v>3000000</v>
      </c>
      <c r="H75" s="64">
        <v>3000000</v>
      </c>
      <c r="I75" s="64">
        <v>3000000</v>
      </c>
      <c r="J75" s="64">
        <v>3000000</v>
      </c>
      <c r="K75" s="64">
        <v>2500000</v>
      </c>
      <c r="L75" s="64">
        <v>2500000</v>
      </c>
      <c r="M75" s="64">
        <v>2500000</v>
      </c>
      <c r="N75" s="64">
        <v>2500000</v>
      </c>
      <c r="O75" s="64">
        <v>2500000</v>
      </c>
      <c r="P75" s="64">
        <v>2500000</v>
      </c>
      <c r="Q75" s="64">
        <v>2500000</v>
      </c>
      <c r="R75" s="64">
        <v>2500000</v>
      </c>
      <c r="S75" s="64">
        <f t="shared" si="5"/>
        <v>32000000</v>
      </c>
      <c r="T75" s="132">
        <f t="shared" si="6"/>
        <v>2666666.6666666665</v>
      </c>
      <c r="U75" s="118">
        <f>SUM(S75:T75)</f>
        <v>34666666.666666664</v>
      </c>
    </row>
    <row r="76" spans="1:21" s="116" customFormat="1" ht="21.75" customHeight="1" thickBot="1">
      <c r="A76" s="149"/>
      <c r="B76" s="151"/>
      <c r="C76" s="153"/>
      <c r="D76" s="156"/>
      <c r="E76" s="76">
        <v>232</v>
      </c>
      <c r="F76" s="32" t="s">
        <v>56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64">
        <f t="shared" si="5"/>
        <v>0</v>
      </c>
      <c r="T76" s="133">
        <f t="shared" si="6"/>
        <v>0</v>
      </c>
      <c r="U76" s="106">
        <f>SUM(S76:T76)</f>
        <v>0</v>
      </c>
    </row>
    <row r="77" spans="1:21" s="116" customFormat="1" ht="21.75" customHeight="1" thickBot="1">
      <c r="A77" s="71">
        <v>51</v>
      </c>
      <c r="B77" s="53">
        <v>0</v>
      </c>
      <c r="C77" s="56"/>
      <c r="D77" s="59" t="s">
        <v>66</v>
      </c>
      <c r="E77" s="63">
        <v>145</v>
      </c>
      <c r="F77" s="23" t="s">
        <v>26</v>
      </c>
      <c r="G77" s="95">
        <v>5000000</v>
      </c>
      <c r="H77" s="95">
        <v>5000000</v>
      </c>
      <c r="I77" s="95">
        <v>5000000</v>
      </c>
      <c r="J77" s="95">
        <v>5000000</v>
      </c>
      <c r="K77" s="95">
        <v>5000000</v>
      </c>
      <c r="L77" s="95">
        <v>5000000</v>
      </c>
      <c r="M77" s="95">
        <v>5000000</v>
      </c>
      <c r="N77" s="95">
        <v>5000000</v>
      </c>
      <c r="O77" s="95">
        <v>5000000</v>
      </c>
      <c r="P77" s="95">
        <v>5000000</v>
      </c>
      <c r="Q77" s="95">
        <v>5000000</v>
      </c>
      <c r="R77" s="95">
        <v>5000000</v>
      </c>
      <c r="S77" s="64">
        <f t="shared" si="5"/>
        <v>60000000</v>
      </c>
      <c r="T77" s="64">
        <f t="shared" si="6"/>
        <v>5000000</v>
      </c>
      <c r="U77" s="118">
        <f>SUM(S77:T77)</f>
        <v>65000000</v>
      </c>
    </row>
    <row r="78" spans="1:21" s="116" customFormat="1" ht="21.75" customHeight="1" thickBot="1">
      <c r="A78" s="91"/>
      <c r="B78" s="50"/>
      <c r="C78" s="51"/>
      <c r="D78" s="58"/>
      <c r="E78" s="16">
        <v>232</v>
      </c>
      <c r="F78" s="29" t="s">
        <v>21</v>
      </c>
      <c r="G78" s="130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64">
        <f t="shared" si="5"/>
        <v>0</v>
      </c>
      <c r="T78" s="98">
        <f>S78/12</f>
        <v>0</v>
      </c>
      <c r="U78" s="107">
        <f>SUM(S78:T78)</f>
        <v>0</v>
      </c>
    </row>
    <row r="79" spans="1:21" s="116" customFormat="1" ht="28.5" customHeight="1" thickBot="1">
      <c r="A79" s="145" t="s">
        <v>16</v>
      </c>
      <c r="B79" s="146"/>
      <c r="C79" s="146"/>
      <c r="D79" s="147"/>
      <c r="E79" s="99"/>
      <c r="F79" s="99"/>
      <c r="G79" s="100">
        <f>SUM(G9:G78)</f>
        <v>49015000</v>
      </c>
      <c r="H79" s="100">
        <f aca="true" t="shared" si="7" ref="H79:S79">SUM(H9:H78)</f>
        <v>49027500</v>
      </c>
      <c r="I79" s="100">
        <f t="shared" si="7"/>
        <v>49027500</v>
      </c>
      <c r="J79" s="100">
        <f t="shared" si="7"/>
        <v>49027500</v>
      </c>
      <c r="K79" s="100">
        <f t="shared" si="7"/>
        <v>47027500</v>
      </c>
      <c r="L79" s="100">
        <f t="shared" si="7"/>
        <v>47027500</v>
      </c>
      <c r="M79" s="100">
        <f t="shared" si="7"/>
        <v>42977500</v>
      </c>
      <c r="N79" s="100">
        <f t="shared" si="7"/>
        <v>41977500</v>
      </c>
      <c r="O79" s="100">
        <f t="shared" si="7"/>
        <v>41977500</v>
      </c>
      <c r="P79" s="100">
        <f t="shared" si="7"/>
        <v>43477500</v>
      </c>
      <c r="Q79" s="100">
        <f t="shared" si="7"/>
        <v>44027500</v>
      </c>
      <c r="R79" s="100">
        <f t="shared" si="7"/>
        <v>46027500</v>
      </c>
      <c r="S79" s="100">
        <f t="shared" si="7"/>
        <v>550617500</v>
      </c>
      <c r="T79" s="100">
        <f>SUM(T9:T78)</f>
        <v>39351458.33333333</v>
      </c>
      <c r="U79" s="101">
        <f>SUM(U9:U78)</f>
        <v>589968958.3333334</v>
      </c>
    </row>
    <row r="80" spans="1:21" s="116" customFormat="1" ht="28.5" customHeight="1" hidden="1">
      <c r="A80" s="5"/>
      <c r="B80" s="5"/>
      <c r="C80" s="15"/>
      <c r="D80" s="60"/>
      <c r="E80" s="7"/>
      <c r="F80" s="12"/>
      <c r="G80" s="13"/>
      <c r="H80" s="14"/>
      <c r="I80" s="14"/>
      <c r="J80" s="14"/>
      <c r="K80" s="14"/>
      <c r="L80" s="9"/>
      <c r="M80" s="9"/>
      <c r="N80" s="9"/>
      <c r="O80" s="9"/>
      <c r="P80" s="9"/>
      <c r="Q80" s="10"/>
      <c r="R80" s="9"/>
      <c r="S80" s="11"/>
      <c r="T80" s="11"/>
      <c r="U80" s="11"/>
    </row>
    <row r="81" spans="1:21" s="116" customFormat="1" ht="28.5" customHeight="1" hidden="1">
      <c r="A81" s="5"/>
      <c r="B81" s="5"/>
      <c r="C81" s="6"/>
      <c r="D81" s="61"/>
      <c r="E81" s="1"/>
      <c r="F81" s="7"/>
      <c r="G81" s="8"/>
      <c r="H81" s="9"/>
      <c r="I81" s="9"/>
      <c r="J81" s="9"/>
      <c r="K81" s="9"/>
      <c r="L81" s="9"/>
      <c r="M81" s="9"/>
      <c r="N81" s="9"/>
      <c r="O81" s="9"/>
      <c r="P81" s="9"/>
      <c r="Q81" s="10"/>
      <c r="R81" s="9"/>
      <c r="S81" s="11">
        <f>+S79+T79</f>
        <v>589968958.3333334</v>
      </c>
      <c r="T81" s="11">
        <f>+U79-S81</f>
        <v>0</v>
      </c>
      <c r="U81" s="11"/>
    </row>
  </sheetData>
  <sheetProtection/>
  <mergeCells count="83">
    <mergeCell ref="A12:A14"/>
    <mergeCell ref="B12:B14"/>
    <mergeCell ref="C12:C14"/>
    <mergeCell ref="D12:D14"/>
    <mergeCell ref="U12:U14"/>
    <mergeCell ref="A6:Q6"/>
    <mergeCell ref="A7:Q7"/>
    <mergeCell ref="A9:A11"/>
    <mergeCell ref="B9:B11"/>
    <mergeCell ref="C9:C11"/>
    <mergeCell ref="D18:D20"/>
    <mergeCell ref="A15:A17"/>
    <mergeCell ref="A18:A20"/>
    <mergeCell ref="B18:B20"/>
    <mergeCell ref="C18:C20"/>
    <mergeCell ref="A28:A29"/>
    <mergeCell ref="A21:A23"/>
    <mergeCell ref="B21:B23"/>
    <mergeCell ref="C21:C23"/>
    <mergeCell ref="D21:D23"/>
    <mergeCell ref="D39:D41"/>
    <mergeCell ref="D36:D38"/>
    <mergeCell ref="C28:C29"/>
    <mergeCell ref="B36:B38"/>
    <mergeCell ref="B15:B17"/>
    <mergeCell ref="C15:C17"/>
    <mergeCell ref="D15:D17"/>
    <mergeCell ref="D9:D11"/>
    <mergeCell ref="C46:C47"/>
    <mergeCell ref="D46:D47"/>
    <mergeCell ref="B28:B29"/>
    <mergeCell ref="D42:D43"/>
    <mergeCell ref="C39:C41"/>
    <mergeCell ref="C42:C43"/>
    <mergeCell ref="B46:B47"/>
    <mergeCell ref="A24:A26"/>
    <mergeCell ref="B24:B26"/>
    <mergeCell ref="C24:C26"/>
    <mergeCell ref="D24:D26"/>
    <mergeCell ref="A33:A35"/>
    <mergeCell ref="D28:D29"/>
    <mergeCell ref="B33:B35"/>
    <mergeCell ref="C33:C35"/>
    <mergeCell ref="D33:D35"/>
    <mergeCell ref="C44:C45"/>
    <mergeCell ref="D44:D45"/>
    <mergeCell ref="A42:A43"/>
    <mergeCell ref="B42:B43"/>
    <mergeCell ref="A36:A38"/>
    <mergeCell ref="C36:C38"/>
    <mergeCell ref="A39:A41"/>
    <mergeCell ref="A44:A45"/>
    <mergeCell ref="B44:B45"/>
    <mergeCell ref="A75:A76"/>
    <mergeCell ref="B75:B76"/>
    <mergeCell ref="C75:C76"/>
    <mergeCell ref="B39:B41"/>
    <mergeCell ref="D48:D49"/>
    <mergeCell ref="C48:C49"/>
    <mergeCell ref="A48:A49"/>
    <mergeCell ref="B48:B49"/>
    <mergeCell ref="D75:D76"/>
    <mergeCell ref="A46:A47"/>
    <mergeCell ref="U15:U17"/>
    <mergeCell ref="U18:U20"/>
    <mergeCell ref="U36:U38"/>
    <mergeCell ref="U21:U23"/>
    <mergeCell ref="U24:U26"/>
    <mergeCell ref="A79:D79"/>
    <mergeCell ref="U33:U35"/>
    <mergeCell ref="U48:U49"/>
    <mergeCell ref="U39:U41"/>
    <mergeCell ref="U42:U43"/>
    <mergeCell ref="A1:U5"/>
    <mergeCell ref="D73:D74"/>
    <mergeCell ref="C73:C74"/>
    <mergeCell ref="U27:U29"/>
    <mergeCell ref="U30:U32"/>
    <mergeCell ref="U44:U45"/>
    <mergeCell ref="U46:U47"/>
    <mergeCell ref="B73:B74"/>
    <mergeCell ref="A73:A74"/>
    <mergeCell ref="U9:U11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CONAISI</cp:lastModifiedBy>
  <cp:lastPrinted>2018-01-15T13:36:24Z</cp:lastPrinted>
  <dcterms:created xsi:type="dcterms:W3CDTF">2003-03-07T14:03:57Z</dcterms:created>
  <dcterms:modified xsi:type="dcterms:W3CDTF">2022-02-02T10:33:53Z</dcterms:modified>
  <cp:category/>
  <cp:version/>
  <cp:contentType/>
  <cp:contentStatus/>
</cp:coreProperties>
</file>